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P:\Gestion et Suivi des Projets\Dossiers PARTENARIATS\1_FMC - ICA- IRE\1. Nouvelles règles FMC-ICA-IRE\2. Templates\"/>
    </mc:Choice>
  </mc:AlternateContent>
  <xr:revisionPtr revIDLastSave="0" documentId="13_ncr:1_{8A172FDE-8E03-4A0B-9C42-6AB8A0DC1235}" xr6:coauthVersionLast="47" xr6:coauthVersionMax="47" xr10:uidLastSave="{00000000-0000-0000-0000-000000000000}"/>
  <workbookProtection workbookAlgorithmName="SHA-512" workbookHashValue="oWAOxETls/YUvO8rs1XVKuulf9uBMU35uq2GndpfiIF7Kltm1OKW7XTCjcJ+50QdgQVep0See+X7BF61jfcU6Q==" workbookSaltValue="bSVqHa05excFSzPSiRKwPg==" workbookSpinCount="100000" lockStructure="1"/>
  <bookViews>
    <workbookView xWindow="-120" yWindow="-120" windowWidth="29040" windowHeight="15840" tabRatio="816" xr2:uid="{00000000-000D-0000-FFFF-FFFF00000000}"/>
  </bookViews>
  <sheets>
    <sheet name="Budget" sheetId="30" r:id="rId1"/>
    <sheet name="Récapitulatif" sheetId="33" r:id="rId2"/>
    <sheet name="Listes" sheetId="34" state="hidden" r:id="rId3"/>
  </sheets>
  <definedNames>
    <definedName name="Excel_BuiltIn_Print_Area_12_1">#REF!</definedName>
    <definedName name="_xlnm.Print_Area" localSheetId="0">Budget!$A$1:$K$190</definedName>
    <definedName name="_xlnm.Print_Area" localSheetId="1">Récapitulatif!$A$1:$F$41</definedName>
    <definedName name="Z_9A0E9925_93C6_4F65_913E_600E7B5E72CA_.wvu.PrintArea" localSheetId="1" hidden="1">Récapitulatif!$A$1:$F$41</definedName>
  </definedNames>
  <calcPr calcId="191029" concurrentCalc="0"/>
  <customWorkbookViews>
    <customWorkbookView name="1" guid="{9A0E9925-93C6-4F65-913E-600E7B5E72CA}" maximized="1" xWindow="1912" yWindow="-8" windowWidth="1936" windowHeight="1053" tabRatio="816" activeSheetId="3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5" i="30" l="1"/>
  <c r="I145" i="30"/>
  <c r="H145" i="30"/>
  <c r="C78" i="30"/>
  <c r="C77" i="30"/>
  <c r="C76" i="30"/>
  <c r="D82" i="30"/>
  <c r="D81" i="30"/>
  <c r="D80" i="30"/>
  <c r="D79" i="30"/>
  <c r="F5" i="33"/>
  <c r="F4" i="33"/>
  <c r="F3" i="33"/>
  <c r="F2" i="33"/>
  <c r="I143" i="30"/>
  <c r="D36" i="33"/>
  <c r="A172" i="30"/>
  <c r="A151" i="30"/>
  <c r="I72" i="30"/>
  <c r="I71" i="30"/>
  <c r="I70" i="30"/>
  <c r="I68" i="30"/>
  <c r="I69" i="30"/>
  <c r="G156" i="30"/>
  <c r="F156" i="30"/>
  <c r="D33" i="30"/>
  <c r="I14" i="30"/>
  <c r="I15" i="30"/>
  <c r="I16" i="30"/>
  <c r="I13" i="30"/>
  <c r="I57" i="30"/>
  <c r="I58" i="30"/>
  <c r="I59" i="30"/>
  <c r="I60" i="30"/>
  <c r="I61" i="30"/>
  <c r="I62" i="30"/>
  <c r="I63" i="30"/>
  <c r="I64" i="30"/>
  <c r="I56" i="30"/>
  <c r="I26" i="30"/>
  <c r="I27" i="30"/>
  <c r="I28" i="30"/>
  <c r="I29" i="30"/>
  <c r="I30" i="30"/>
  <c r="I31" i="30"/>
  <c r="I32" i="30"/>
  <c r="I33" i="30"/>
  <c r="I34" i="30"/>
  <c r="I35" i="30"/>
  <c r="I36" i="30"/>
  <c r="I37" i="30"/>
  <c r="I38" i="30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25" i="30"/>
  <c r="H11" i="30"/>
  <c r="I134" i="30"/>
  <c r="I135" i="30"/>
  <c r="I136" i="30"/>
  <c r="I133" i="30"/>
  <c r="I122" i="30"/>
  <c r="I123" i="30"/>
  <c r="I124" i="30"/>
  <c r="I125" i="30"/>
  <c r="I126" i="30"/>
  <c r="I127" i="30"/>
  <c r="I128" i="30"/>
  <c r="I129" i="30"/>
  <c r="I121" i="30"/>
  <c r="I112" i="30"/>
  <c r="I113" i="30"/>
  <c r="I114" i="30"/>
  <c r="I115" i="30"/>
  <c r="I116" i="30"/>
  <c r="I117" i="30"/>
  <c r="I111" i="30"/>
  <c r="I100" i="30"/>
  <c r="I101" i="30"/>
  <c r="I102" i="30"/>
  <c r="I103" i="30"/>
  <c r="I104" i="30"/>
  <c r="I105" i="30"/>
  <c r="I106" i="30"/>
  <c r="I107" i="30"/>
  <c r="I99" i="30"/>
  <c r="I88" i="30"/>
  <c r="I89" i="30"/>
  <c r="I90" i="30"/>
  <c r="I91" i="30"/>
  <c r="I92" i="30"/>
  <c r="I93" i="30"/>
  <c r="I94" i="30"/>
  <c r="I95" i="30"/>
  <c r="I87" i="30"/>
  <c r="I17" i="30"/>
  <c r="I18" i="30"/>
  <c r="I19" i="30"/>
  <c r="I20" i="30"/>
  <c r="I21" i="30"/>
  <c r="B2" i="33"/>
  <c r="G131" i="30"/>
  <c r="G119" i="30"/>
  <c r="G109" i="30"/>
  <c r="G97" i="30"/>
  <c r="G85" i="30"/>
  <c r="G66" i="30"/>
  <c r="G54" i="30"/>
  <c r="G23" i="30"/>
  <c r="G11" i="30"/>
  <c r="G139" i="30"/>
  <c r="G145" i="30"/>
  <c r="F85" i="30"/>
  <c r="I85" i="30"/>
  <c r="F131" i="30"/>
  <c r="I131" i="30"/>
  <c r="F119" i="30"/>
  <c r="I119" i="30"/>
  <c r="F109" i="30"/>
  <c r="I109" i="30"/>
  <c r="F97" i="30"/>
  <c r="I97" i="30"/>
  <c r="F66" i="30"/>
  <c r="I66" i="30"/>
  <c r="F11" i="30"/>
  <c r="I11" i="30"/>
  <c r="H23" i="30"/>
  <c r="K66" i="30"/>
  <c r="H54" i="30"/>
  <c r="F54" i="30"/>
  <c r="F23" i="30"/>
  <c r="I23" i="30"/>
  <c r="H139" i="30"/>
  <c r="K23" i="30"/>
  <c r="I54" i="30"/>
  <c r="K54" i="30"/>
  <c r="F139" i="30"/>
  <c r="H174" i="30"/>
  <c r="G153" i="30"/>
  <c r="K145" i="30"/>
  <c r="K174" i="30"/>
  <c r="K175" i="30"/>
  <c r="I139" i="30"/>
  <c r="G154" i="30"/>
  <c r="K147" i="30"/>
  <c r="D12" i="33"/>
  <c r="F12" i="33"/>
  <c r="E30" i="33"/>
  <c r="E39" i="33"/>
  <c r="D18" i="33"/>
  <c r="F18" i="33"/>
  <c r="D14" i="33"/>
  <c r="F14" i="33"/>
  <c r="D20" i="33"/>
  <c r="F20" i="33"/>
  <c r="D24" i="33"/>
  <c r="F24" i="33"/>
  <c r="D28" i="33"/>
  <c r="F28" i="33"/>
  <c r="D16" i="33"/>
  <c r="F16" i="33"/>
  <c r="D22" i="33"/>
  <c r="F22" i="33"/>
  <c r="D26" i="33"/>
  <c r="F26" i="33"/>
  <c r="F30" i="33"/>
  <c r="D30" i="33"/>
  <c r="B4" i="33"/>
  <c r="I141" i="30"/>
  <c r="D32" i="33"/>
  <c r="I142" i="30"/>
  <c r="D34" i="33"/>
  <c r="D35" i="33"/>
  <c r="F34" i="33"/>
  <c r="F35" i="33"/>
  <c r="F36" i="33"/>
  <c r="F37" i="33"/>
  <c r="D37" i="33"/>
  <c r="F32" i="33"/>
  <c r="D33" i="33"/>
  <c r="D39" i="33"/>
  <c r="F174" i="30"/>
  <c r="I174" i="30"/>
  <c r="I175" i="30"/>
  <c r="F153" i="30"/>
  <c r="F33" i="33"/>
  <c r="F39" i="33"/>
  <c r="F154" i="30"/>
  <c r="F158" i="30"/>
  <c r="G158" i="30"/>
  <c r="F164" i="30"/>
  <c r="A160" i="30"/>
  <c r="A161" i="30"/>
  <c r="G164" i="30"/>
  <c r="A162" i="30"/>
  <c r="G165" i="30"/>
  <c r="F165" i="30"/>
  <c r="G167" i="30"/>
  <c r="F169" i="30"/>
  <c r="G169" i="30"/>
  <c r="F167" i="30"/>
</calcChain>
</file>

<file path=xl/sharedStrings.xml><?xml version="1.0" encoding="utf-8"?>
<sst xmlns="http://schemas.openxmlformats.org/spreadsheetml/2006/main" count="308" uniqueCount="244">
  <si>
    <t>11.</t>
  </si>
  <si>
    <t>12.</t>
  </si>
  <si>
    <t>13.</t>
  </si>
  <si>
    <t>14.</t>
  </si>
  <si>
    <t>15.</t>
  </si>
  <si>
    <t>16.</t>
  </si>
  <si>
    <t>17.</t>
  </si>
  <si>
    <t>19.</t>
  </si>
  <si>
    <t>22.</t>
  </si>
  <si>
    <t>25.</t>
  </si>
  <si>
    <t>26.</t>
  </si>
  <si>
    <t>27.</t>
  </si>
  <si>
    <t>28.</t>
  </si>
  <si>
    <t>29.</t>
  </si>
  <si>
    <t>31.</t>
  </si>
  <si>
    <t>32.</t>
  </si>
  <si>
    <t>36.</t>
  </si>
  <si>
    <t>37.</t>
  </si>
  <si>
    <t>39.</t>
  </si>
  <si>
    <t>41.</t>
  </si>
  <si>
    <t>43.</t>
  </si>
  <si>
    <t>44.</t>
  </si>
  <si>
    <t>45.</t>
  </si>
  <si>
    <t>54.</t>
  </si>
  <si>
    <t>55.</t>
  </si>
  <si>
    <t>56.</t>
  </si>
  <si>
    <t>57.</t>
  </si>
  <si>
    <t>58.</t>
  </si>
  <si>
    <t>Costumes</t>
  </si>
  <si>
    <t>59.</t>
  </si>
  <si>
    <t>61.</t>
  </si>
  <si>
    <t>62.</t>
  </si>
  <si>
    <t>71.</t>
  </si>
  <si>
    <t>73.</t>
  </si>
  <si>
    <t>74.</t>
  </si>
  <si>
    <t>75.</t>
  </si>
  <si>
    <t>83.</t>
  </si>
  <si>
    <t>84.</t>
  </si>
  <si>
    <t>85.</t>
  </si>
  <si>
    <t>91.</t>
  </si>
  <si>
    <t>92.</t>
  </si>
  <si>
    <t>93.</t>
  </si>
  <si>
    <t>94.</t>
  </si>
  <si>
    <t>67.</t>
  </si>
  <si>
    <t>95.</t>
  </si>
  <si>
    <t>96.</t>
  </si>
  <si>
    <t>206. VFX</t>
  </si>
  <si>
    <t>205. Animation 2D &amp; 3D</t>
  </si>
  <si>
    <t>18.</t>
  </si>
  <si>
    <t>33.</t>
  </si>
  <si>
    <t>34.</t>
  </si>
  <si>
    <t>35.</t>
  </si>
  <si>
    <t>38.</t>
  </si>
  <si>
    <t>46.</t>
  </si>
  <si>
    <t>51.</t>
  </si>
  <si>
    <t>52.</t>
  </si>
  <si>
    <t>53.</t>
  </si>
  <si>
    <t>63.</t>
  </si>
  <si>
    <t>64.</t>
  </si>
  <si>
    <t>65.</t>
  </si>
  <si>
    <t>66.</t>
  </si>
  <si>
    <t>68.</t>
  </si>
  <si>
    <t>69.</t>
  </si>
  <si>
    <t>76.</t>
  </si>
  <si>
    <t>81.</t>
  </si>
  <si>
    <t>82.</t>
  </si>
  <si>
    <t>86.</t>
  </si>
  <si>
    <t>87.</t>
  </si>
  <si>
    <t>88.</t>
  </si>
  <si>
    <t>89.</t>
  </si>
  <si>
    <t>DEPENSES DU PRODUCTEUR LUXEMBOURGEOIS</t>
  </si>
  <si>
    <t>97.</t>
  </si>
  <si>
    <t>TOTAL</t>
  </si>
  <si>
    <t>TOTAL LUXEMBOURG</t>
  </si>
  <si>
    <t>TOTAL
Luxembourg</t>
  </si>
  <si>
    <t>Sujet</t>
  </si>
  <si>
    <t>Adaptations - Dialogues - Storyboard</t>
  </si>
  <si>
    <t>Droits d'auteur réalisation</t>
  </si>
  <si>
    <t>Droits musicaux</t>
  </si>
  <si>
    <t>Droits divers</t>
  </si>
  <si>
    <t>Traductions</t>
  </si>
  <si>
    <t>Frais sur manuscrits</t>
  </si>
  <si>
    <t>Frais préliminaires et développement</t>
  </si>
  <si>
    <t>Agents littéraires et conseils</t>
  </si>
  <si>
    <t>20. Equipe animation</t>
  </si>
  <si>
    <t>201. Scénarimage / storyboard / animatique</t>
  </si>
  <si>
    <t>202. Décors (design &amp; modelisation)</t>
  </si>
  <si>
    <t>203. Personnages (design &amp; modelisation)</t>
  </si>
  <si>
    <t>204. Lay out</t>
  </si>
  <si>
    <t>207. Traçage / numérisation / compositing</t>
  </si>
  <si>
    <t>208. Gouachage / colorisation / texturing</t>
  </si>
  <si>
    <t>209. Banc-titrage / vérification / rendering / lighting</t>
  </si>
  <si>
    <t>Réalisateurs techniciens</t>
  </si>
  <si>
    <t>23. Equipe préparation et tournage</t>
  </si>
  <si>
    <t>231. Direction - Administration</t>
  </si>
  <si>
    <t>232. Régie</t>
  </si>
  <si>
    <t>233. Mise en scène techniciens</t>
  </si>
  <si>
    <t>234. Conseillers spécialisés</t>
  </si>
  <si>
    <t xml:space="preserve">235. Prises de vues  </t>
  </si>
  <si>
    <t>236. Machinerie-Electricité</t>
  </si>
  <si>
    <t>237. Son</t>
  </si>
  <si>
    <t xml:space="preserve">238. Costumes  </t>
  </si>
  <si>
    <t>239. Maquillage - Coiffure</t>
  </si>
  <si>
    <t>24. Equipe décoration</t>
  </si>
  <si>
    <t>241.Création</t>
  </si>
  <si>
    <t>242. Ameublement</t>
  </si>
  <si>
    <t xml:space="preserve">243. Accessoirisation </t>
  </si>
  <si>
    <t>244. Exécution</t>
  </si>
  <si>
    <t>Main-d'oeuvre décors</t>
  </si>
  <si>
    <t>Montage et finitions</t>
  </si>
  <si>
    <t>Personnel affecté aux effets visuels (VFX)</t>
  </si>
  <si>
    <t>Divers</t>
  </si>
  <si>
    <t>2. Personnel</t>
  </si>
  <si>
    <t>3. Equipe artistique</t>
  </si>
  <si>
    <t>Rôles principaux et seconds rôles</t>
  </si>
  <si>
    <t>Rôles secondaires</t>
  </si>
  <si>
    <t xml:space="preserve">Petits rôles </t>
  </si>
  <si>
    <t>Autres artistes interprètes à l'image</t>
  </si>
  <si>
    <t>Silhouettes, figurants, doublures</t>
  </si>
  <si>
    <t>Personnels artistique après tournage</t>
  </si>
  <si>
    <t>Personnel musique</t>
  </si>
  <si>
    <t>Diverses prestations musique</t>
  </si>
  <si>
    <t>Agents artistiques</t>
  </si>
  <si>
    <t>4. Charges Sociales</t>
  </si>
  <si>
    <t>Auteurs</t>
  </si>
  <si>
    <t>Réalisateur technicien</t>
  </si>
  <si>
    <t>Equipe technique</t>
  </si>
  <si>
    <t>Equipe artistique</t>
  </si>
  <si>
    <t>Eléments de salaires annexes</t>
  </si>
  <si>
    <t>5. Décors-Costumes-Maquillage-Coiffure</t>
  </si>
  <si>
    <t>Studio</t>
  </si>
  <si>
    <t>Décors naturels</t>
  </si>
  <si>
    <t>Aménagements décors</t>
  </si>
  <si>
    <t>Meubles et accessoires</t>
  </si>
  <si>
    <t>Animaux</t>
  </si>
  <si>
    <t>Véhicules de jeux</t>
  </si>
  <si>
    <t>Effets spéciaux et cascades</t>
  </si>
  <si>
    <t>Maquillage et coiffure</t>
  </si>
  <si>
    <t>6. Transports-Défraiements-Régie</t>
  </si>
  <si>
    <t>Transport avant tournage</t>
  </si>
  <si>
    <t>Transport tournage</t>
  </si>
  <si>
    <t>Repas et logement avant tournage</t>
  </si>
  <si>
    <t>Repas et logement tournage</t>
  </si>
  <si>
    <t>Repas et logement après tournage</t>
  </si>
  <si>
    <t>Transport après tournage</t>
  </si>
  <si>
    <t>Transitaires et douanes</t>
  </si>
  <si>
    <t>Bureaux et frais afférents</t>
  </si>
  <si>
    <t>Régie et divers</t>
  </si>
  <si>
    <t>7. Moyens Techniques</t>
  </si>
  <si>
    <t>70. Matériel animation</t>
  </si>
  <si>
    <t>702. Matériel informatique</t>
  </si>
  <si>
    <t>Prises de vues</t>
  </si>
  <si>
    <t>Machinerie</t>
  </si>
  <si>
    <t>Eclairage</t>
  </si>
  <si>
    <t>Son</t>
  </si>
  <si>
    <t>Pellicules et supports</t>
  </si>
  <si>
    <t>8. Postproduction image et son</t>
  </si>
  <si>
    <t>Montage et sonorisation</t>
  </si>
  <si>
    <t>Laboratoire argentique</t>
  </si>
  <si>
    <t>Laboratoire numérique</t>
  </si>
  <si>
    <t>Effets visuels numériques</t>
  </si>
  <si>
    <t>Génériques et bandes annonces</t>
  </si>
  <si>
    <t>Eléments de livraison</t>
  </si>
  <si>
    <t>Sous-titrages et audiodescription</t>
  </si>
  <si>
    <t>Frais photographiques</t>
  </si>
  <si>
    <t>Conservations</t>
  </si>
  <si>
    <t>9. Assurances et Divers</t>
  </si>
  <si>
    <t>Assurances</t>
  </si>
  <si>
    <t>Publicité, promotion et divers</t>
  </si>
  <si>
    <t>Frais juridiques, divers et certification</t>
  </si>
  <si>
    <t>Frais financiers</t>
  </si>
  <si>
    <t>Cout de fabrication</t>
  </si>
  <si>
    <t xml:space="preserve">Frais généraux </t>
  </si>
  <si>
    <t>Emoluments Producteur</t>
  </si>
  <si>
    <t>Imprévus</t>
  </si>
  <si>
    <t>BUDGET TOTAL</t>
  </si>
  <si>
    <t>Frais Généraux</t>
  </si>
  <si>
    <t>701.  Equipement fabrication 2D et 3D</t>
  </si>
  <si>
    <t>Dépenses du producteur Luxembourgeois</t>
  </si>
  <si>
    <t>1. Droits artistiques &amp; développement</t>
  </si>
  <si>
    <t>Long-métrage fiction</t>
  </si>
  <si>
    <t>Long-métrage animation</t>
  </si>
  <si>
    <t>Long-métrage documentaire</t>
  </si>
  <si>
    <t>Dépenses du/des producteur(s) étranger(s)</t>
  </si>
  <si>
    <t>( A )</t>
  </si>
  <si>
    <t>( B )</t>
  </si>
  <si>
    <t>( C )</t>
  </si>
  <si>
    <t>( D )</t>
  </si>
  <si>
    <t>( E )</t>
  </si>
  <si>
    <t>Montant de la Mesure Incitative:</t>
  </si>
  <si>
    <t>Montant de l'AFS (le cas échéant):</t>
  </si>
  <si>
    <t>ProductionType</t>
  </si>
  <si>
    <t>Max</t>
  </si>
  <si>
    <t>Type du projet:</t>
  </si>
  <si>
    <t>Titre du projet:</t>
  </si>
  <si>
    <t>Date:</t>
  </si>
  <si>
    <t>Plan de financement luxembourgeois:</t>
  </si>
  <si>
    <t>Plan de financement total:</t>
  </si>
  <si>
    <t>Montant de la mesure Incitative:</t>
  </si>
  <si>
    <t>Coût de fabrication</t>
  </si>
  <si>
    <t xml:space="preserve"> Dépenses luxembourgeoises</t>
  </si>
  <si>
    <t>Dépenses à l'étranger + Prestations étrangères</t>
  </si>
  <si>
    <t xml:space="preserve">Prestations de personnes répertoriées facturant depuis l'étranger </t>
  </si>
  <si>
    <t>( B)</t>
  </si>
  <si>
    <t>Composante Sociale</t>
  </si>
  <si>
    <t>Composante Sociale 
(pour les AFS le cas échéant)</t>
  </si>
  <si>
    <t xml:space="preserve">pourcentage de l'AFS </t>
  </si>
  <si>
    <t>Cette page concerne uniquement les PRODUCTIONS !!</t>
  </si>
  <si>
    <t>MESURE INCITATIVE:</t>
  </si>
  <si>
    <t>Dépenses lux.</t>
  </si>
  <si>
    <t>Dépenses étrangères</t>
  </si>
  <si>
    <t>MINIMA MAXIMA À RESPECTER</t>
  </si>
  <si>
    <t>MIN 65%</t>
  </si>
  <si>
    <t>MAX 35%</t>
  </si>
  <si>
    <t>TOTAL DÉPENSES ELIGIBLES MESURE INCITATIVE :</t>
  </si>
  <si>
    <t xml:space="preserve">de la M.I. </t>
  </si>
  <si>
    <t>AFS PRODUCTION:</t>
  </si>
  <si>
    <t xml:space="preserve">Dépenses lux. </t>
  </si>
  <si>
    <t xml:space="preserve">TOTAL Luxembourg </t>
  </si>
  <si>
    <t xml:space="preserve">Composante Sociale </t>
  </si>
  <si>
    <t>TOTAL DES DÉPENSES EN FAVEUR DU SECTEUR</t>
  </si>
  <si>
    <t>POURCENTAGE DE L'AFS ---&gt;</t>
  </si>
  <si>
    <t>MINIMA À RESPECTER ---&gt;</t>
  </si>
  <si>
    <t>Copro 100%
Film Lux 70%</t>
  </si>
  <si>
    <t>Fiction 25%
Animation 40%
Documentaire 30%</t>
  </si>
  <si>
    <t xml:space="preserve">Dépenses  lux. </t>
  </si>
  <si>
    <t>Toute facture + Prestations sous contrat luxembourgeois de personnes avérées</t>
  </si>
  <si>
    <t>Toute facture / prestation sans lien avec l’économie du secteur audiovisuel luxembourgeois</t>
  </si>
  <si>
    <t>Prestations de personnes repertoriées facturées depuis l'étranger</t>
  </si>
  <si>
    <t>Mesure Incitative (MI)</t>
  </si>
  <si>
    <t>minimum 65%</t>
  </si>
  <si>
    <t>maximum 35%</t>
  </si>
  <si>
    <t>Seule</t>
  </si>
  <si>
    <t xml:space="preserve">
Avec AFS</t>
  </si>
  <si>
    <t>(A)</t>
  </si>
  <si>
    <t>(B)</t>
  </si>
  <si>
    <t>(C)</t>
  </si>
  <si>
    <t xml:space="preserve">
tous les coûts 
M.I. dans cette colonne peuvent être pris en compte pour l'AFS</t>
  </si>
  <si>
    <t xml:space="preserve">
comptent seulement comme dépense "lux" éligible pour l'AFS 
(pour la M.I. c'est une dépense étrangère)</t>
  </si>
  <si>
    <t xml:space="preserve">
dépenses étrangères pour l'AFS 
et la M.I. </t>
  </si>
  <si>
    <t xml:space="preserve"> </t>
  </si>
  <si>
    <t xml:space="preserve"> Dépenses lux</t>
  </si>
  <si>
    <t xml:space="preserve">Dépenses luxembourgeoises </t>
  </si>
  <si>
    <t>Fiction min 25%  - Animation min 40% - Documentaire min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</si>
</sst>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€&quot;"/>
    <numFmt numFmtId="165" formatCode="#,##0\ &quot;€&quot;"/>
  </numFmts>
  <fonts count="20" x14ac:knownFonts="1">
    <font>
      <sz val="10"/>
      <name val="Arial"/>
    </font>
    <font>
      <sz val="10"/>
      <name val="MS Sans Serif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Arial"/>
      <family val="2"/>
    </font>
    <font>
      <b/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6" tint="-0.24997711111789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lightHorizontal">
        <fgColor theme="6" tint="0.39994506668294322"/>
        <bgColor theme="9" tint="0.5999633777886288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indexed="64"/>
      </left>
      <right style="medium">
        <color indexed="64"/>
      </right>
      <top style="medium">
        <color rgb="FFFF0000"/>
      </top>
      <bottom/>
      <diagonal/>
    </border>
    <border>
      <left style="medium">
        <color indexed="64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 style="medium">
        <color indexed="64"/>
      </top>
      <bottom/>
      <diagonal/>
    </border>
    <border>
      <left/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indexed="64"/>
      </top>
      <bottom style="medium">
        <color rgb="FFFF0000"/>
      </bottom>
      <diagonal/>
    </border>
    <border>
      <left/>
      <right/>
      <top style="medium">
        <color indexed="64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rgb="FFFF0000"/>
      </bottom>
      <diagonal/>
    </border>
    <border>
      <left/>
      <right style="medium">
        <color rgb="FFFF0000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1" fillId="0" borderId="0"/>
    <xf numFmtId="9" fontId="9" fillId="0" borderId="0" applyFont="0" applyFill="0" applyBorder="0" applyAlignment="0" applyProtection="0"/>
  </cellStyleXfs>
  <cellXfs count="456">
    <xf numFmtId="0" fontId="0" fillId="0" borderId="0" xfId="0"/>
    <xf numFmtId="0" fontId="3" fillId="3" borderId="0" xfId="3" applyFont="1" applyFill="1" applyBorder="1" applyAlignment="1" applyProtection="1">
      <alignment vertical="top" wrapText="1"/>
    </xf>
    <xf numFmtId="0" fontId="3" fillId="3" borderId="0" xfId="3" applyFont="1" applyFill="1" applyBorder="1" applyAlignment="1" applyProtection="1">
      <alignment horizontal="left" vertical="top" wrapText="1"/>
    </xf>
    <xf numFmtId="0" fontId="9" fillId="0" borderId="0" xfId="0" applyFont="1"/>
    <xf numFmtId="9" fontId="0" fillId="0" borderId="0" xfId="0" applyNumberFormat="1"/>
    <xf numFmtId="0" fontId="3" fillId="3" borderId="21" xfId="3" applyFont="1" applyFill="1" applyBorder="1" applyAlignment="1" applyProtection="1">
      <alignment horizontal="left" vertical="top" wrapText="1"/>
    </xf>
    <xf numFmtId="0" fontId="3" fillId="3" borderId="25" xfId="3" applyFont="1" applyFill="1" applyBorder="1" applyAlignment="1" applyProtection="1">
      <alignment horizontal="left" vertical="top" wrapText="1"/>
    </xf>
    <xf numFmtId="0" fontId="12" fillId="9" borderId="5" xfId="2" applyFont="1" applyFill="1" applyBorder="1" applyAlignment="1" applyProtection="1">
      <alignment horizontal="right" vertical="top"/>
    </xf>
    <xf numFmtId="0" fontId="7" fillId="3" borderId="5" xfId="3" applyFont="1" applyFill="1" applyBorder="1" applyAlignment="1" applyProtection="1">
      <alignment vertical="top" wrapText="1"/>
    </xf>
    <xf numFmtId="0" fontId="3" fillId="0" borderId="21" xfId="3" applyFont="1" applyBorder="1" applyAlignment="1" applyProtection="1">
      <alignment vertical="top"/>
    </xf>
    <xf numFmtId="0" fontId="3" fillId="3" borderId="21" xfId="3" applyFont="1" applyFill="1" applyBorder="1" applyAlignment="1" applyProtection="1">
      <alignment vertical="top"/>
    </xf>
    <xf numFmtId="3" fontId="3" fillId="3" borderId="25" xfId="1" applyNumberFormat="1" applyFont="1" applyFill="1" applyBorder="1" applyAlignment="1" applyProtection="1">
      <alignment vertical="top"/>
    </xf>
    <xf numFmtId="0" fontId="3" fillId="0" borderId="0" xfId="3" applyFont="1" applyAlignment="1" applyProtection="1">
      <alignment vertical="top"/>
    </xf>
    <xf numFmtId="0" fontId="8" fillId="3" borderId="5" xfId="2" applyFont="1" applyFill="1" applyBorder="1" applyAlignment="1" applyProtection="1">
      <alignment vertical="top"/>
    </xf>
    <xf numFmtId="0" fontId="8" fillId="3" borderId="5" xfId="3" applyFont="1" applyFill="1" applyBorder="1" applyAlignment="1" applyProtection="1">
      <alignment horizontal="left" vertical="top"/>
    </xf>
    <xf numFmtId="0" fontId="3" fillId="0" borderId="0" xfId="3" applyFont="1" applyBorder="1" applyAlignment="1" applyProtection="1">
      <alignment vertical="top"/>
    </xf>
    <xf numFmtId="0" fontId="3" fillId="0" borderId="53" xfId="3" applyFont="1" applyBorder="1" applyAlignment="1" applyProtection="1">
      <alignment vertical="top"/>
    </xf>
    <xf numFmtId="0" fontId="12" fillId="2" borderId="5" xfId="3" applyFont="1" applyFill="1" applyBorder="1" applyAlignment="1" applyProtection="1">
      <alignment vertical="top"/>
    </xf>
    <xf numFmtId="0" fontId="13" fillId="2" borderId="2" xfId="3" applyFont="1" applyFill="1" applyBorder="1" applyAlignment="1" applyProtection="1">
      <alignment horizontal="left" vertical="top"/>
    </xf>
    <xf numFmtId="0" fontId="13" fillId="2" borderId="4" xfId="3" applyFont="1" applyFill="1" applyBorder="1" applyAlignment="1" applyProtection="1">
      <alignment horizontal="left" vertical="top"/>
    </xf>
    <xf numFmtId="0" fontId="13" fillId="2" borderId="48" xfId="3" applyFont="1" applyFill="1" applyBorder="1" applyAlignment="1" applyProtection="1">
      <alignment horizontal="left" vertical="top"/>
    </xf>
    <xf numFmtId="3" fontId="13" fillId="5" borderId="38" xfId="3" applyNumberFormat="1" applyFont="1" applyFill="1" applyBorder="1" applyAlignment="1" applyProtection="1">
      <alignment horizontal="right" vertical="top"/>
    </xf>
    <xf numFmtId="3" fontId="13" fillId="6" borderId="39" xfId="3" applyNumberFormat="1" applyFont="1" applyFill="1" applyBorder="1" applyAlignment="1" applyProtection="1">
      <alignment horizontal="right" vertical="top"/>
    </xf>
    <xf numFmtId="3" fontId="13" fillId="4" borderId="38" xfId="3" applyNumberFormat="1" applyFont="1" applyFill="1" applyBorder="1" applyAlignment="1" applyProtection="1">
      <alignment horizontal="right" vertical="top"/>
    </xf>
    <xf numFmtId="0" fontId="7" fillId="0" borderId="0" xfId="3" applyFont="1" applyAlignment="1" applyProtection="1">
      <alignment vertical="top"/>
    </xf>
    <xf numFmtId="0" fontId="3" fillId="3" borderId="53" xfId="3" applyFont="1" applyFill="1" applyBorder="1" applyAlignment="1" applyProtection="1">
      <alignment vertical="top"/>
    </xf>
    <xf numFmtId="0" fontId="3" fillId="7" borderId="0" xfId="3" applyFont="1" applyFill="1" applyBorder="1" applyAlignment="1" applyProtection="1">
      <alignment horizontal="right" vertical="top"/>
    </xf>
    <xf numFmtId="0" fontId="3" fillId="7" borderId="0" xfId="3" applyFont="1" applyFill="1" applyBorder="1" applyAlignment="1" applyProtection="1">
      <alignment vertical="top" wrapText="1"/>
    </xf>
    <xf numFmtId="3" fontId="3" fillId="7" borderId="36" xfId="3" applyNumberFormat="1" applyFont="1" applyFill="1" applyBorder="1" applyAlignment="1" applyProtection="1">
      <alignment horizontal="right" vertical="top"/>
    </xf>
    <xf numFmtId="3" fontId="3" fillId="7" borderId="35" xfId="3" applyNumberFormat="1" applyFont="1" applyFill="1" applyBorder="1" applyAlignment="1" applyProtection="1">
      <alignment horizontal="right" vertical="top"/>
    </xf>
    <xf numFmtId="3" fontId="3" fillId="7" borderId="37" xfId="3" applyNumberFormat="1" applyFont="1" applyFill="1" applyBorder="1" applyAlignment="1" applyProtection="1">
      <alignment horizontal="right" vertical="top"/>
    </xf>
    <xf numFmtId="0" fontId="3" fillId="0" borderId="6" xfId="3" applyFont="1" applyBorder="1" applyAlignment="1" applyProtection="1">
      <alignment horizontal="right" vertical="top"/>
    </xf>
    <xf numFmtId="0" fontId="3" fillId="0" borderId="6" xfId="3" applyFont="1" applyBorder="1" applyAlignment="1" applyProtection="1">
      <alignment vertical="top" wrapText="1"/>
    </xf>
    <xf numFmtId="3" fontId="3" fillId="0" borderId="37" xfId="3" applyNumberFormat="1" applyFont="1" applyBorder="1" applyAlignment="1" applyProtection="1">
      <alignment horizontal="right" vertical="top"/>
      <protection locked="0"/>
    </xf>
    <xf numFmtId="3" fontId="3" fillId="0" borderId="40" xfId="3" applyNumberFormat="1" applyFont="1" applyBorder="1" applyAlignment="1" applyProtection="1">
      <alignment horizontal="right" vertical="top"/>
      <protection locked="0"/>
    </xf>
    <xf numFmtId="3" fontId="3" fillId="0" borderId="37" xfId="3" applyNumberFormat="1" applyFont="1" applyBorder="1" applyAlignment="1" applyProtection="1">
      <alignment horizontal="right" vertical="top"/>
    </xf>
    <xf numFmtId="0" fontId="3" fillId="0" borderId="6" xfId="3" applyFont="1" applyBorder="1" applyAlignment="1" applyProtection="1">
      <alignment vertical="top"/>
    </xf>
    <xf numFmtId="0" fontId="12" fillId="2" borderId="2" xfId="3" applyFont="1" applyFill="1" applyBorder="1" applyAlignment="1" applyProtection="1">
      <alignment vertical="top"/>
    </xf>
    <xf numFmtId="0" fontId="13" fillId="2" borderId="4" xfId="3" applyFont="1" applyFill="1" applyBorder="1" applyAlignment="1" applyProtection="1">
      <alignment horizontal="right" vertical="top"/>
    </xf>
    <xf numFmtId="0" fontId="13" fillId="2" borderId="4" xfId="3" applyFont="1" applyFill="1" applyBorder="1" applyAlignment="1" applyProtection="1">
      <alignment vertical="top" wrapText="1"/>
    </xf>
    <xf numFmtId="3" fontId="13" fillId="6" borderId="38" xfId="3" applyNumberFormat="1" applyFont="1" applyFill="1" applyBorder="1" applyAlignment="1" applyProtection="1">
      <alignment horizontal="right" vertical="top"/>
    </xf>
    <xf numFmtId="0" fontId="2" fillId="3" borderId="53" xfId="3" applyFont="1" applyFill="1" applyBorder="1" applyAlignment="1" applyProtection="1">
      <alignment vertical="top"/>
    </xf>
    <xf numFmtId="3" fontId="3" fillId="7" borderId="45" xfId="3" applyNumberFormat="1" applyFont="1" applyFill="1" applyBorder="1" applyAlignment="1" applyProtection="1">
      <alignment horizontal="right" vertical="top"/>
    </xf>
    <xf numFmtId="0" fontId="3" fillId="0" borderId="8" xfId="1" applyFont="1" applyFill="1" applyBorder="1" applyAlignment="1" applyProtection="1">
      <alignment horizontal="left" vertical="top"/>
    </xf>
    <xf numFmtId="0" fontId="3" fillId="0" borderId="6" xfId="1" applyFont="1" applyFill="1" applyBorder="1" applyAlignment="1" applyProtection="1">
      <alignment horizontal="left" vertical="top"/>
    </xf>
    <xf numFmtId="0" fontId="3" fillId="0" borderId="6" xfId="3" quotePrefix="1" applyFont="1" applyBorder="1" applyAlignment="1" applyProtection="1">
      <alignment horizontal="right" vertical="top"/>
    </xf>
    <xf numFmtId="0" fontId="13" fillId="2" borderId="4" xfId="3" applyFont="1" applyFill="1" applyBorder="1" applyAlignment="1" applyProtection="1">
      <alignment horizontal="right" vertical="top" wrapText="1"/>
    </xf>
    <xf numFmtId="3" fontId="3" fillId="7" borderId="63" xfId="3" applyNumberFormat="1" applyFont="1" applyFill="1" applyBorder="1" applyAlignment="1" applyProtection="1">
      <alignment horizontal="right" vertical="top"/>
    </xf>
    <xf numFmtId="0" fontId="3" fillId="0" borderId="10" xfId="3" quotePrefix="1" applyFont="1" applyBorder="1" applyAlignment="1" applyProtection="1">
      <alignment horizontal="right" vertical="top"/>
    </xf>
    <xf numFmtId="0" fontId="3" fillId="0" borderId="19" xfId="3" quotePrefix="1" applyFont="1" applyBorder="1" applyAlignment="1" applyProtection="1">
      <alignment horizontal="right" vertical="top"/>
    </xf>
    <xf numFmtId="3" fontId="3" fillId="7" borderId="41" xfId="3" applyNumberFormat="1" applyFont="1" applyFill="1" applyBorder="1" applyAlignment="1" applyProtection="1">
      <alignment horizontal="right" vertical="top"/>
    </xf>
    <xf numFmtId="3" fontId="3" fillId="7" borderId="42" xfId="3" applyNumberFormat="1" applyFont="1" applyFill="1" applyBorder="1" applyAlignment="1" applyProtection="1">
      <alignment horizontal="right" vertical="top"/>
    </xf>
    <xf numFmtId="0" fontId="3" fillId="3" borderId="0" xfId="3" applyFont="1" applyFill="1" applyBorder="1" applyAlignment="1" applyProtection="1">
      <alignment horizontal="right" vertical="top"/>
    </xf>
    <xf numFmtId="3" fontId="3" fillId="3" borderId="36" xfId="3" applyNumberFormat="1" applyFont="1" applyFill="1" applyBorder="1" applyAlignment="1" applyProtection="1">
      <alignment horizontal="right" vertical="top"/>
    </xf>
    <xf numFmtId="0" fontId="3" fillId="3" borderId="52" xfId="3" applyFont="1" applyFill="1" applyBorder="1" applyAlignment="1" applyProtection="1">
      <alignment vertical="top"/>
    </xf>
    <xf numFmtId="0" fontId="3" fillId="7" borderId="15" xfId="3" quotePrefix="1" applyFont="1" applyFill="1" applyBorder="1" applyAlignment="1" applyProtection="1">
      <alignment horizontal="right" vertical="top"/>
    </xf>
    <xf numFmtId="0" fontId="3" fillId="7" borderId="15" xfId="3" applyFont="1" applyFill="1" applyBorder="1" applyAlignment="1" applyProtection="1">
      <alignment vertical="top"/>
    </xf>
    <xf numFmtId="3" fontId="3" fillId="7" borderId="47" xfId="3" applyNumberFormat="1" applyFont="1" applyFill="1" applyBorder="1" applyAlignment="1" applyProtection="1">
      <alignment horizontal="right" vertical="top"/>
    </xf>
    <xf numFmtId="3" fontId="3" fillId="7" borderId="49" xfId="3" applyNumberFormat="1" applyFont="1" applyFill="1" applyBorder="1" applyAlignment="1" applyProtection="1">
      <alignment horizontal="right" vertical="top"/>
    </xf>
    <xf numFmtId="0" fontId="3" fillId="3" borderId="24" xfId="3" applyFont="1" applyFill="1" applyBorder="1" applyAlignment="1" applyProtection="1">
      <alignment vertical="top"/>
    </xf>
    <xf numFmtId="0" fontId="8" fillId="3" borderId="5" xfId="3" applyFont="1" applyFill="1" applyBorder="1" applyAlignment="1" applyProtection="1">
      <alignment vertical="top"/>
    </xf>
    <xf numFmtId="0" fontId="7" fillId="3" borderId="5" xfId="3" applyFont="1" applyFill="1" applyBorder="1" applyAlignment="1" applyProtection="1">
      <alignment vertical="top"/>
    </xf>
    <xf numFmtId="0" fontId="3" fillId="3" borderId="0" xfId="3" applyFont="1" applyFill="1" applyBorder="1" applyAlignment="1" applyProtection="1">
      <alignment vertical="top"/>
    </xf>
    <xf numFmtId="0" fontId="12" fillId="2" borderId="2" xfId="3" applyFont="1" applyFill="1" applyBorder="1" applyAlignment="1" applyProtection="1">
      <alignment horizontal="left" vertical="top"/>
    </xf>
    <xf numFmtId="3" fontId="13" fillId="7" borderId="36" xfId="3" applyNumberFormat="1" applyFont="1" applyFill="1" applyBorder="1" applyAlignment="1" applyProtection="1">
      <alignment horizontal="right" vertical="top"/>
    </xf>
    <xf numFmtId="0" fontId="3" fillId="0" borderId="6" xfId="3" quotePrefix="1" applyFont="1" applyBorder="1" applyAlignment="1" applyProtection="1">
      <alignment vertical="top"/>
    </xf>
    <xf numFmtId="0" fontId="3" fillId="7" borderId="15" xfId="3" applyFont="1" applyFill="1" applyBorder="1" applyAlignment="1" applyProtection="1">
      <alignment horizontal="right" vertical="top"/>
    </xf>
    <xf numFmtId="0" fontId="3" fillId="7" borderId="15" xfId="3" quotePrefix="1" applyFont="1" applyFill="1" applyBorder="1" applyAlignment="1" applyProtection="1">
      <alignment horizontal="left" vertical="top" wrapText="1"/>
    </xf>
    <xf numFmtId="0" fontId="3" fillId="3" borderId="64" xfId="3" applyFont="1" applyFill="1" applyBorder="1" applyAlignment="1" applyProtection="1">
      <alignment vertical="top"/>
    </xf>
    <xf numFmtId="0" fontId="3" fillId="7" borderId="29" xfId="3" applyFont="1" applyFill="1" applyBorder="1" applyAlignment="1" applyProtection="1">
      <alignment horizontal="right" vertical="top"/>
    </xf>
    <xf numFmtId="0" fontId="3" fillId="7" borderId="29" xfId="3" applyFont="1" applyFill="1" applyBorder="1" applyAlignment="1" applyProtection="1">
      <alignment vertical="top" wrapText="1"/>
    </xf>
    <xf numFmtId="3" fontId="3" fillId="7" borderId="30" xfId="3" applyNumberFormat="1" applyFont="1" applyFill="1" applyBorder="1" applyAlignment="1" applyProtection="1">
      <alignment horizontal="right" vertical="top"/>
    </xf>
    <xf numFmtId="3" fontId="3" fillId="7" borderId="31" xfId="3" applyNumberFormat="1" applyFont="1" applyFill="1" applyBorder="1" applyAlignment="1" applyProtection="1">
      <alignment horizontal="right" vertical="top"/>
    </xf>
    <xf numFmtId="3" fontId="3" fillId="7" borderId="43" xfId="3" applyNumberFormat="1" applyFont="1" applyFill="1" applyBorder="1" applyAlignment="1" applyProtection="1">
      <alignment horizontal="right" vertical="top"/>
    </xf>
    <xf numFmtId="0" fontId="3" fillId="0" borderId="0" xfId="3" applyFont="1" applyBorder="1" applyAlignment="1" applyProtection="1">
      <alignment horizontal="right" vertical="top"/>
    </xf>
    <xf numFmtId="0" fontId="3" fillId="0" borderId="26" xfId="3" applyFont="1" applyBorder="1" applyAlignment="1" applyProtection="1">
      <alignment horizontal="right" vertical="top"/>
    </xf>
    <xf numFmtId="0" fontId="12" fillId="4" borderId="54" xfId="3" applyFont="1" applyFill="1" applyBorder="1" applyAlignment="1" applyProtection="1">
      <alignment vertical="top"/>
    </xf>
    <xf numFmtId="0" fontId="12" fillId="4" borderId="55" xfId="3" applyFont="1" applyFill="1" applyBorder="1" applyAlignment="1" applyProtection="1">
      <alignment horizontal="right" vertical="top"/>
    </xf>
    <xf numFmtId="0" fontId="13" fillId="4" borderId="55" xfId="3" applyFont="1" applyFill="1" applyBorder="1" applyAlignment="1" applyProtection="1">
      <alignment vertical="top" wrapText="1"/>
    </xf>
    <xf numFmtId="3" fontId="13" fillId="5" borderId="32" xfId="3" applyNumberFormat="1" applyFont="1" applyFill="1" applyBorder="1" applyAlignment="1" applyProtection="1">
      <alignment horizontal="right" vertical="top"/>
    </xf>
    <xf numFmtId="3" fontId="13" fillId="6" borderId="33" xfId="3" applyNumberFormat="1" applyFont="1" applyFill="1" applyBorder="1" applyAlignment="1" applyProtection="1">
      <alignment horizontal="right" vertical="top"/>
    </xf>
    <xf numFmtId="3" fontId="13" fillId="6" borderId="32" xfId="3" applyNumberFormat="1" applyFont="1" applyFill="1" applyBorder="1" applyAlignment="1" applyProtection="1">
      <alignment horizontal="right" vertical="top"/>
    </xf>
    <xf numFmtId="3" fontId="13" fillId="4" borderId="32" xfId="3" applyNumberFormat="1" applyFont="1" applyFill="1" applyBorder="1" applyAlignment="1" applyProtection="1">
      <alignment horizontal="right" vertical="top"/>
    </xf>
    <xf numFmtId="0" fontId="3" fillId="7" borderId="0" xfId="3" applyFont="1" applyFill="1" applyBorder="1" applyAlignment="1" applyProtection="1">
      <alignment vertical="top"/>
    </xf>
    <xf numFmtId="0" fontId="12" fillId="4" borderId="65" xfId="3" applyFont="1" applyFill="1" applyBorder="1" applyAlignment="1" applyProtection="1">
      <alignment vertical="top"/>
    </xf>
    <xf numFmtId="0" fontId="12" fillId="4" borderId="56" xfId="3" applyFont="1" applyFill="1" applyBorder="1" applyAlignment="1" applyProtection="1">
      <alignment vertical="top"/>
    </xf>
    <xf numFmtId="0" fontId="13" fillId="4" borderId="56" xfId="3" applyFont="1" applyFill="1" applyBorder="1" applyAlignment="1" applyProtection="1">
      <alignment vertical="top" wrapText="1"/>
    </xf>
    <xf numFmtId="3" fontId="12" fillId="5" borderId="50" xfId="3" applyNumberFormat="1" applyFont="1" applyFill="1" applyBorder="1" applyAlignment="1" applyProtection="1">
      <alignment horizontal="right" vertical="top"/>
    </xf>
    <xf numFmtId="3" fontId="12" fillId="6" borderId="51" xfId="3" applyNumberFormat="1" applyFont="1" applyFill="1" applyBorder="1" applyAlignment="1" applyProtection="1">
      <alignment horizontal="right" vertical="top"/>
    </xf>
    <xf numFmtId="3" fontId="12" fillId="6" borderId="50" xfId="3" applyNumberFormat="1" applyFont="1" applyFill="1" applyBorder="1" applyAlignment="1" applyProtection="1">
      <alignment horizontal="right" vertical="top"/>
    </xf>
    <xf numFmtId="3" fontId="12" fillId="4" borderId="50" xfId="3" applyNumberFormat="1" applyFont="1" applyFill="1" applyBorder="1" applyAlignment="1" applyProtection="1">
      <alignment horizontal="right" vertical="top"/>
    </xf>
    <xf numFmtId="0" fontId="12" fillId="0" borderId="53" xfId="3" applyFont="1" applyFill="1" applyBorder="1" applyAlignment="1" applyProtection="1">
      <alignment vertical="top"/>
    </xf>
    <xf numFmtId="0" fontId="12" fillId="0" borderId="0" xfId="3" applyFont="1" applyFill="1" applyBorder="1" applyAlignment="1" applyProtection="1">
      <alignment vertical="top"/>
    </xf>
    <xf numFmtId="0" fontId="13" fillId="0" borderId="0" xfId="3" applyFont="1" applyFill="1" applyBorder="1" applyAlignment="1" applyProtection="1">
      <alignment vertical="top" wrapText="1"/>
    </xf>
    <xf numFmtId="3" fontId="13" fillId="0" borderId="0" xfId="3" applyNumberFormat="1" applyFont="1" applyFill="1" applyBorder="1" applyAlignment="1" applyProtection="1">
      <alignment horizontal="right" vertical="top"/>
    </xf>
    <xf numFmtId="3" fontId="13" fillId="0" borderId="46" xfId="3" applyNumberFormat="1" applyFont="1" applyFill="1" applyBorder="1" applyAlignment="1" applyProtection="1">
      <alignment horizontal="right" vertical="top"/>
    </xf>
    <xf numFmtId="3" fontId="13" fillId="0" borderId="26" xfId="3" applyNumberFormat="1" applyFont="1" applyFill="1" applyBorder="1" applyAlignment="1" applyProtection="1">
      <alignment horizontal="right" vertical="top"/>
    </xf>
    <xf numFmtId="0" fontId="7" fillId="0" borderId="0" xfId="3" applyFont="1" applyFill="1" applyAlignment="1" applyProtection="1">
      <alignment vertical="top"/>
    </xf>
    <xf numFmtId="0" fontId="12" fillId="0" borderId="0" xfId="3" applyFont="1" applyFill="1" applyBorder="1" applyAlignment="1" applyProtection="1">
      <alignment vertical="top" wrapText="1"/>
    </xf>
    <xf numFmtId="164" fontId="16" fillId="0" borderId="0" xfId="3" applyNumberFormat="1" applyFont="1" applyFill="1" applyBorder="1" applyAlignment="1" applyProtection="1">
      <alignment horizontal="center" vertical="top"/>
    </xf>
    <xf numFmtId="10" fontId="12" fillId="0" borderId="0" xfId="3" applyNumberFormat="1" applyFont="1" applyFill="1" applyBorder="1" applyAlignment="1" applyProtection="1">
      <alignment horizontal="right" vertical="top"/>
    </xf>
    <xf numFmtId="3" fontId="12" fillId="0" borderId="0" xfId="3" applyNumberFormat="1" applyFont="1" applyFill="1" applyBorder="1" applyAlignment="1" applyProtection="1">
      <alignment horizontal="left" vertical="top"/>
    </xf>
    <xf numFmtId="3" fontId="16" fillId="0" borderId="0" xfId="3" applyNumberFormat="1" applyFont="1" applyFill="1" applyBorder="1" applyAlignment="1" applyProtection="1">
      <alignment horizontal="left" vertical="top"/>
    </xf>
    <xf numFmtId="0" fontId="12" fillId="3" borderId="53" xfId="3" applyFont="1" applyFill="1" applyBorder="1" applyAlignment="1" applyProtection="1">
      <alignment vertical="top"/>
    </xf>
    <xf numFmtId="0" fontId="12" fillId="3" borderId="0" xfId="3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horizontal="center" vertical="top" wrapText="1"/>
    </xf>
    <xf numFmtId="0" fontId="7" fillId="0" borderId="0" xfId="3" applyFont="1" applyAlignment="1" applyProtection="1">
      <alignment vertical="top" wrapText="1"/>
    </xf>
    <xf numFmtId="3" fontId="7" fillId="0" borderId="0" xfId="3" applyNumberFormat="1" applyFont="1" applyAlignment="1" applyProtection="1">
      <alignment vertical="top"/>
    </xf>
    <xf numFmtId="3" fontId="11" fillId="0" borderId="0" xfId="3" applyNumberFormat="1" applyFont="1" applyAlignment="1" applyProtection="1">
      <alignment vertical="top"/>
    </xf>
    <xf numFmtId="0" fontId="5" fillId="3" borderId="24" xfId="1" applyFont="1" applyFill="1" applyBorder="1" applyAlignment="1" applyProtection="1">
      <alignment vertical="top"/>
    </xf>
    <xf numFmtId="0" fontId="5" fillId="3" borderId="21" xfId="1" applyFont="1" applyFill="1" applyBorder="1" applyAlignment="1" applyProtection="1">
      <alignment vertical="top"/>
    </xf>
    <xf numFmtId="0" fontId="5" fillId="3" borderId="21" xfId="1" applyNumberFormat="1" applyFont="1" applyFill="1" applyBorder="1" applyAlignment="1" applyProtection="1">
      <alignment horizontal="center" vertical="top"/>
    </xf>
    <xf numFmtId="0" fontId="6" fillId="3" borderId="21" xfId="1" applyNumberFormat="1" applyFont="1" applyFill="1" applyBorder="1" applyAlignment="1" applyProtection="1">
      <alignment horizontal="centerContinuous" vertical="top"/>
    </xf>
    <xf numFmtId="0" fontId="7" fillId="3" borderId="25" xfId="3" applyFont="1" applyFill="1" applyBorder="1" applyAlignment="1" applyProtection="1">
      <alignment vertical="top"/>
    </xf>
    <xf numFmtId="0" fontId="6" fillId="0" borderId="0" xfId="1" applyNumberFormat="1" applyFont="1" applyFill="1" applyBorder="1" applyAlignment="1" applyProtection="1">
      <alignment horizontal="centerContinuous" vertical="top"/>
    </xf>
    <xf numFmtId="0" fontId="12" fillId="3" borderId="5" xfId="2" applyFont="1" applyFill="1" applyBorder="1" applyAlignment="1" applyProtection="1">
      <alignment vertical="top"/>
    </xf>
    <xf numFmtId="0" fontId="13" fillId="9" borderId="5" xfId="1" applyNumberFormat="1" applyFont="1" applyFill="1" applyBorder="1" applyAlignment="1" applyProtection="1">
      <alignment horizontal="centerContinuous" vertical="top"/>
    </xf>
    <xf numFmtId="165" fontId="13" fillId="9" borderId="5" xfId="1" applyNumberFormat="1" applyFont="1" applyFill="1" applyBorder="1" applyAlignment="1" applyProtection="1">
      <alignment horizontal="right" vertical="top"/>
    </xf>
    <xf numFmtId="3" fontId="13" fillId="11" borderId="5" xfId="1" applyNumberFormat="1" applyFont="1" applyFill="1" applyBorder="1" applyAlignment="1" applyProtection="1">
      <alignment vertical="top"/>
    </xf>
    <xf numFmtId="0" fontId="12" fillId="11" borderId="5" xfId="2" applyFont="1" applyFill="1" applyBorder="1" applyAlignment="1" applyProtection="1">
      <alignment horizontal="right" vertical="top"/>
    </xf>
    <xf numFmtId="165" fontId="13" fillId="11" borderId="5" xfId="1" applyNumberFormat="1" applyFont="1" applyFill="1" applyBorder="1" applyAlignment="1" applyProtection="1">
      <alignment horizontal="right" vertical="top"/>
    </xf>
    <xf numFmtId="0" fontId="3" fillId="0" borderId="0" xfId="3" applyFont="1" applyFill="1" applyBorder="1" applyAlignment="1" applyProtection="1">
      <alignment vertical="top"/>
    </xf>
    <xf numFmtId="0" fontId="13" fillId="0" borderId="5" xfId="3" applyFont="1" applyBorder="1" applyAlignment="1" applyProtection="1">
      <alignment vertical="top"/>
    </xf>
    <xf numFmtId="0" fontId="12" fillId="3" borderId="5" xfId="3" applyFont="1" applyFill="1" applyBorder="1" applyAlignment="1" applyProtection="1">
      <alignment horizontal="right" vertical="top"/>
    </xf>
    <xf numFmtId="165" fontId="13" fillId="3" borderId="5" xfId="1" applyNumberFormat="1" applyFont="1" applyFill="1" applyBorder="1" applyAlignment="1" applyProtection="1">
      <alignment horizontal="right" vertical="top"/>
    </xf>
    <xf numFmtId="0" fontId="13" fillId="3" borderId="5" xfId="3" applyFont="1" applyFill="1" applyBorder="1" applyAlignment="1" applyProtection="1">
      <alignment vertical="top"/>
    </xf>
    <xf numFmtId="0" fontId="7" fillId="3" borderId="53" xfId="0" applyFont="1" applyFill="1" applyBorder="1" applyAlignment="1" applyProtection="1">
      <alignment vertical="top"/>
    </xf>
    <xf numFmtId="0" fontId="7" fillId="3" borderId="0" xfId="0" applyFont="1" applyFill="1" applyBorder="1" applyAlignment="1" applyProtection="1">
      <alignment vertical="top"/>
    </xf>
    <xf numFmtId="0" fontId="7" fillId="3" borderId="26" xfId="0" applyFont="1" applyFill="1" applyBorder="1" applyAlignment="1" applyProtection="1">
      <alignment vertical="top"/>
    </xf>
    <xf numFmtId="0" fontId="7" fillId="0" borderId="0" xfId="0" applyFont="1" applyAlignment="1" applyProtection="1">
      <alignment vertical="top"/>
    </xf>
    <xf numFmtId="3" fontId="2" fillId="0" borderId="18" xfId="3" applyNumberFormat="1" applyFont="1" applyBorder="1" applyAlignment="1" applyProtection="1">
      <alignment horizontal="center" vertical="top" wrapText="1"/>
    </xf>
    <xf numFmtId="3" fontId="3" fillId="3" borderId="0" xfId="3" applyNumberFormat="1" applyFont="1" applyFill="1" applyBorder="1" applyAlignment="1" applyProtection="1">
      <alignment vertical="top" wrapText="1"/>
    </xf>
    <xf numFmtId="3" fontId="3" fillId="3" borderId="26" xfId="3" applyNumberFormat="1" applyFont="1" applyFill="1" applyBorder="1" applyAlignment="1" applyProtection="1">
      <alignment vertical="top" wrapText="1"/>
    </xf>
    <xf numFmtId="3" fontId="13" fillId="0" borderId="5" xfId="3" applyNumberFormat="1" applyFont="1" applyFill="1" applyBorder="1" applyAlignment="1" applyProtection="1">
      <alignment vertical="top"/>
    </xf>
    <xf numFmtId="3" fontId="13" fillId="0" borderId="4" xfId="3" applyNumberFormat="1" applyFont="1" applyFill="1" applyBorder="1" applyAlignment="1" applyProtection="1">
      <alignment vertical="top" wrapText="1"/>
      <protection locked="0"/>
    </xf>
    <xf numFmtId="3" fontId="3" fillId="0" borderId="0" xfId="3" applyNumberFormat="1" applyFont="1" applyFill="1" applyBorder="1" applyAlignment="1" applyProtection="1">
      <alignment vertical="top" wrapText="1"/>
    </xf>
    <xf numFmtId="3" fontId="3" fillId="0" borderId="26" xfId="3" applyNumberFormat="1" applyFont="1" applyFill="1" applyBorder="1" applyAlignment="1" applyProtection="1">
      <alignment vertical="top" wrapText="1"/>
    </xf>
    <xf numFmtId="3" fontId="7" fillId="0" borderId="0" xfId="0" applyNumberFormat="1" applyFont="1" applyFill="1" applyBorder="1" applyAlignment="1" applyProtection="1">
      <alignment vertical="top"/>
    </xf>
    <xf numFmtId="3" fontId="7" fillId="0" borderId="26" xfId="0" applyNumberFormat="1" applyFont="1" applyFill="1" applyBorder="1" applyAlignment="1" applyProtection="1">
      <alignment vertical="top"/>
    </xf>
    <xf numFmtId="3" fontId="13" fillId="0" borderId="20" xfId="3" applyNumberFormat="1" applyFont="1" applyFill="1" applyBorder="1" applyAlignment="1" applyProtection="1">
      <alignment vertical="top" wrapText="1"/>
    </xf>
    <xf numFmtId="3" fontId="13" fillId="0" borderId="59" xfId="3" applyNumberFormat="1" applyFont="1" applyFill="1" applyBorder="1" applyAlignment="1" applyProtection="1">
      <alignment vertical="top" wrapText="1"/>
    </xf>
    <xf numFmtId="3" fontId="7" fillId="3" borderId="0" xfId="0" applyNumberFormat="1" applyFont="1" applyFill="1" applyBorder="1" applyAlignment="1" applyProtection="1">
      <alignment vertical="top"/>
    </xf>
    <xf numFmtId="3" fontId="7" fillId="3" borderId="26" xfId="0" applyNumberFormat="1" applyFont="1" applyFill="1" applyBorder="1" applyAlignment="1" applyProtection="1">
      <alignment vertical="top"/>
    </xf>
    <xf numFmtId="0" fontId="3" fillId="3" borderId="60" xfId="3" quotePrefix="1" applyFont="1" applyFill="1" applyBorder="1" applyAlignment="1" applyProtection="1">
      <alignment horizontal="right" vertical="top"/>
    </xf>
    <xf numFmtId="0" fontId="3" fillId="3" borderId="6" xfId="3" applyFont="1" applyFill="1" applyBorder="1" applyAlignment="1" applyProtection="1">
      <alignment vertical="top"/>
    </xf>
    <xf numFmtId="3" fontId="3" fillId="3" borderId="23" xfId="3" applyNumberFormat="1" applyFont="1" applyFill="1" applyBorder="1" applyAlignment="1" applyProtection="1">
      <alignment vertical="top"/>
    </xf>
    <xf numFmtId="164" fontId="3" fillId="3" borderId="28" xfId="3" applyNumberFormat="1" applyFont="1" applyFill="1" applyBorder="1" applyAlignment="1" applyProtection="1">
      <alignment vertical="top"/>
    </xf>
    <xf numFmtId="164" fontId="3" fillId="3" borderId="28" xfId="3" applyNumberFormat="1" applyFont="1" applyFill="1" applyBorder="1" applyAlignment="1" applyProtection="1">
      <alignment vertical="top"/>
      <protection locked="0"/>
    </xf>
    <xf numFmtId="164" fontId="3" fillId="3" borderId="61" xfId="3" applyNumberFormat="1" applyFont="1" applyFill="1" applyBorder="1" applyAlignment="1" applyProtection="1">
      <alignment vertical="top"/>
    </xf>
    <xf numFmtId="10" fontId="10" fillId="3" borderId="57" xfId="4" applyNumberFormat="1" applyFont="1" applyFill="1" applyBorder="1" applyAlignment="1" applyProtection="1">
      <alignment horizontal="right" vertical="top"/>
    </xf>
    <xf numFmtId="3" fontId="3" fillId="3" borderId="57" xfId="3" applyNumberFormat="1" applyFont="1" applyFill="1" applyBorder="1" applyAlignment="1" applyProtection="1">
      <alignment vertical="top"/>
    </xf>
    <xf numFmtId="10" fontId="10" fillId="3" borderId="62" xfId="4" applyNumberFormat="1" applyFont="1" applyFill="1" applyBorder="1" applyAlignment="1" applyProtection="1">
      <alignment horizontal="right" vertical="top"/>
    </xf>
    <xf numFmtId="0" fontId="3" fillId="3" borderId="53" xfId="3" quotePrefix="1" applyFont="1" applyFill="1" applyBorder="1" applyAlignment="1" applyProtection="1">
      <alignment horizontal="right" vertical="top"/>
    </xf>
    <xf numFmtId="3" fontId="3" fillId="3" borderId="0" xfId="3" applyNumberFormat="1" applyFont="1" applyFill="1" applyBorder="1" applyAlignment="1" applyProtection="1">
      <alignment vertical="top"/>
    </xf>
    <xf numFmtId="3" fontId="12" fillId="0" borderId="59" xfId="3" applyNumberFormat="1" applyFont="1" applyFill="1" applyBorder="1" applyAlignment="1" applyProtection="1">
      <alignment vertical="top" wrapText="1"/>
    </xf>
    <xf numFmtId="0" fontId="12" fillId="3" borderId="52" xfId="3" applyFont="1" applyFill="1" applyBorder="1" applyAlignment="1" applyProtection="1">
      <alignment vertical="top"/>
    </xf>
    <xf numFmtId="0" fontId="12" fillId="3" borderId="1" xfId="3" applyFont="1" applyFill="1" applyBorder="1" applyAlignment="1" applyProtection="1">
      <alignment vertical="top"/>
    </xf>
    <xf numFmtId="3" fontId="7" fillId="3" borderId="1" xfId="0" applyNumberFormat="1" applyFont="1" applyFill="1" applyBorder="1" applyAlignment="1" applyProtection="1">
      <alignment vertical="top"/>
    </xf>
    <xf numFmtId="3" fontId="7" fillId="3" borderId="27" xfId="0" applyNumberFormat="1" applyFont="1" applyFill="1" applyBorder="1" applyAlignment="1" applyProtection="1">
      <alignment vertical="top"/>
    </xf>
    <xf numFmtId="0" fontId="7" fillId="0" borderId="0" xfId="0" applyFont="1" applyBorder="1" applyAlignment="1" applyProtection="1">
      <alignment vertical="top"/>
    </xf>
    <xf numFmtId="0" fontId="3" fillId="3" borderId="26" xfId="3" applyFont="1" applyFill="1" applyBorder="1" applyAlignment="1" applyProtection="1">
      <alignment horizontal="left" vertical="top" wrapText="1"/>
    </xf>
    <xf numFmtId="0" fontId="2" fillId="0" borderId="68" xfId="0" applyFont="1" applyFill="1" applyBorder="1" applyAlignment="1" applyProtection="1">
      <alignment horizontal="center" vertical="top" wrapText="1"/>
    </xf>
    <xf numFmtId="3" fontId="12" fillId="0" borderId="0" xfId="3" applyNumberFormat="1" applyFont="1" applyBorder="1" applyAlignment="1" applyProtection="1">
      <alignment horizontal="center" vertical="top" wrapText="1"/>
    </xf>
    <xf numFmtId="3" fontId="13" fillId="5" borderId="34" xfId="3" applyNumberFormat="1" applyFont="1" applyFill="1" applyBorder="1" applyAlignment="1" applyProtection="1">
      <alignment horizontal="right" vertical="top"/>
    </xf>
    <xf numFmtId="3" fontId="13" fillId="6" borderId="44" xfId="3" applyNumberFormat="1" applyFont="1" applyFill="1" applyBorder="1" applyAlignment="1" applyProtection="1">
      <alignment horizontal="right" vertical="top"/>
    </xf>
    <xf numFmtId="3" fontId="13" fillId="4" borderId="34" xfId="3" applyNumberFormat="1" applyFont="1" applyFill="1" applyBorder="1" applyAlignment="1" applyProtection="1">
      <alignment horizontal="right" vertical="top"/>
    </xf>
    <xf numFmtId="3" fontId="13" fillId="0" borderId="0" xfId="3" applyNumberFormat="1" applyFont="1" applyFill="1" applyBorder="1" applyAlignment="1" applyProtection="1">
      <alignment vertical="top"/>
    </xf>
    <xf numFmtId="3" fontId="2" fillId="0" borderId="0" xfId="3" applyNumberFormat="1" applyFont="1" applyBorder="1" applyAlignment="1" applyProtection="1">
      <alignment horizontal="center" vertical="top" wrapText="1"/>
    </xf>
    <xf numFmtId="3" fontId="2" fillId="0" borderId="68" xfId="3" applyNumberFormat="1" applyFont="1" applyBorder="1" applyAlignment="1" applyProtection="1">
      <alignment horizontal="center" vertical="top" wrapText="1"/>
    </xf>
    <xf numFmtId="3" fontId="3" fillId="3" borderId="0" xfId="1" applyNumberFormat="1" applyFont="1" applyFill="1" applyBorder="1" applyAlignment="1" applyProtection="1">
      <alignment vertical="top"/>
    </xf>
    <xf numFmtId="10" fontId="7" fillId="0" borderId="0" xfId="3" applyNumberFormat="1" applyFont="1" applyFill="1" applyBorder="1" applyAlignment="1" applyProtection="1">
      <alignment vertical="top"/>
    </xf>
    <xf numFmtId="0" fontId="7" fillId="0" borderId="0" xfId="3" applyFont="1" applyFill="1" applyBorder="1" applyAlignment="1" applyProtection="1">
      <alignment vertical="top"/>
    </xf>
    <xf numFmtId="3" fontId="2" fillId="0" borderId="1" xfId="3" applyNumberFormat="1" applyFont="1" applyBorder="1" applyAlignment="1" applyProtection="1">
      <alignment horizontal="center" vertical="top" wrapText="1"/>
    </xf>
    <xf numFmtId="0" fontId="3" fillId="0" borderId="66" xfId="3" applyFont="1" applyBorder="1" applyAlignment="1" applyProtection="1">
      <alignment vertical="top"/>
    </xf>
    <xf numFmtId="0" fontId="7" fillId="0" borderId="67" xfId="3" applyFont="1" applyBorder="1" applyAlignment="1" applyProtection="1">
      <alignment vertical="top"/>
    </xf>
    <xf numFmtId="0" fontId="3" fillId="0" borderId="67" xfId="3" applyFont="1" applyBorder="1" applyAlignment="1" applyProtection="1">
      <alignment vertical="top"/>
    </xf>
    <xf numFmtId="0" fontId="3" fillId="0" borderId="68" xfId="3" applyFont="1" applyBorder="1" applyAlignment="1" applyProtection="1">
      <alignment vertical="top"/>
    </xf>
    <xf numFmtId="0" fontId="7" fillId="0" borderId="66" xfId="3" applyFont="1" applyBorder="1" applyAlignment="1" applyProtection="1">
      <alignment vertical="top"/>
    </xf>
    <xf numFmtId="3" fontId="13" fillId="10" borderId="0" xfId="3" applyNumberFormat="1" applyFont="1" applyFill="1" applyBorder="1" applyAlignment="1" applyProtection="1">
      <alignment vertical="top"/>
    </xf>
    <xf numFmtId="3" fontId="2" fillId="11" borderId="68" xfId="3" applyNumberFormat="1" applyFont="1" applyFill="1" applyBorder="1" applyAlignment="1" applyProtection="1">
      <alignment horizontal="center" vertical="center" wrapText="1"/>
    </xf>
    <xf numFmtId="3" fontId="3" fillId="11" borderId="20" xfId="3" applyNumberFormat="1" applyFont="1" applyFill="1" applyBorder="1" applyAlignment="1" applyProtection="1">
      <alignment vertical="top"/>
    </xf>
    <xf numFmtId="3" fontId="8" fillId="0" borderId="0" xfId="3" applyNumberFormat="1" applyFont="1" applyFill="1" applyBorder="1" applyAlignment="1" applyProtection="1">
      <alignment horizontal="center" vertical="top"/>
    </xf>
    <xf numFmtId="0" fontId="16" fillId="0" borderId="0" xfId="3" applyFont="1" applyFill="1" applyBorder="1" applyAlignment="1" applyProtection="1">
      <alignment horizontal="center" vertical="top"/>
    </xf>
    <xf numFmtId="10" fontId="16" fillId="0" borderId="0" xfId="3" applyNumberFormat="1" applyFont="1" applyFill="1" applyBorder="1" applyAlignment="1" applyProtection="1">
      <alignment horizontal="right" vertical="top"/>
    </xf>
    <xf numFmtId="3" fontId="13" fillId="6" borderId="2" xfId="3" applyNumberFormat="1" applyFont="1" applyFill="1" applyBorder="1" applyAlignment="1" applyProtection="1">
      <alignment horizontal="right" vertical="top"/>
    </xf>
    <xf numFmtId="3" fontId="3" fillId="3" borderId="53" xfId="3" applyNumberFormat="1" applyFont="1" applyFill="1" applyBorder="1" applyAlignment="1" applyProtection="1">
      <alignment horizontal="right" vertical="top"/>
    </xf>
    <xf numFmtId="3" fontId="3" fillId="0" borderId="60" xfId="3" applyNumberFormat="1" applyFont="1" applyBorder="1" applyAlignment="1" applyProtection="1">
      <alignment horizontal="right" vertical="top"/>
      <protection locked="0"/>
    </xf>
    <xf numFmtId="3" fontId="3" fillId="7" borderId="69" xfId="3" applyNumberFormat="1" applyFont="1" applyFill="1" applyBorder="1" applyAlignment="1" applyProtection="1">
      <alignment horizontal="right" vertical="top"/>
    </xf>
    <xf numFmtId="3" fontId="13" fillId="4" borderId="3" xfId="3" applyNumberFormat="1" applyFont="1" applyFill="1" applyBorder="1" applyAlignment="1" applyProtection="1">
      <alignment horizontal="right" vertical="top"/>
    </xf>
    <xf numFmtId="3" fontId="3" fillId="3" borderId="70" xfId="3" applyNumberFormat="1" applyFont="1" applyFill="1" applyBorder="1" applyAlignment="1" applyProtection="1">
      <alignment horizontal="right" vertical="top"/>
    </xf>
    <xf numFmtId="3" fontId="3" fillId="0" borderId="70" xfId="3" applyNumberFormat="1" applyFont="1" applyBorder="1" applyAlignment="1" applyProtection="1">
      <alignment horizontal="right" vertical="top"/>
    </xf>
    <xf numFmtId="3" fontId="3" fillId="7" borderId="71" xfId="3" applyNumberFormat="1" applyFont="1" applyFill="1" applyBorder="1" applyAlignment="1" applyProtection="1">
      <alignment horizontal="right" vertical="top"/>
    </xf>
    <xf numFmtId="3" fontId="13" fillId="7" borderId="17" xfId="3" applyNumberFormat="1" applyFont="1" applyFill="1" applyBorder="1" applyAlignment="1" applyProtection="1">
      <alignment horizontal="right" vertical="top"/>
    </xf>
    <xf numFmtId="3" fontId="3" fillId="7" borderId="16" xfId="3" applyNumberFormat="1" applyFont="1" applyFill="1" applyBorder="1" applyAlignment="1" applyProtection="1">
      <alignment horizontal="right" vertical="top"/>
    </xf>
    <xf numFmtId="3" fontId="3" fillId="7" borderId="18" xfId="3" applyNumberFormat="1" applyFont="1" applyFill="1" applyBorder="1" applyAlignment="1" applyProtection="1">
      <alignment horizontal="right" vertical="top"/>
    </xf>
    <xf numFmtId="3" fontId="12" fillId="11" borderId="20" xfId="3" applyNumberFormat="1" applyFont="1" applyFill="1" applyBorder="1" applyAlignment="1" applyProtection="1">
      <alignment vertical="top"/>
    </xf>
    <xf numFmtId="10" fontId="12" fillId="11" borderId="20" xfId="3" applyNumberFormat="1" applyFont="1" applyFill="1" applyBorder="1" applyAlignment="1" applyProtection="1">
      <alignment vertical="center"/>
    </xf>
    <xf numFmtId="0" fontId="18" fillId="0" borderId="0" xfId="3" applyFont="1" applyFill="1" applyBorder="1" applyAlignment="1" applyProtection="1">
      <alignment horizontal="left" vertical="top"/>
    </xf>
    <xf numFmtId="3" fontId="7" fillId="0" borderId="0" xfId="3" applyNumberFormat="1" applyFont="1" applyFill="1" applyBorder="1" applyAlignment="1" applyProtection="1">
      <alignment vertical="top"/>
    </xf>
    <xf numFmtId="3" fontId="11" fillId="0" borderId="0" xfId="3" applyNumberFormat="1" applyFont="1" applyFill="1" applyBorder="1" applyAlignment="1" applyProtection="1">
      <alignment vertical="top"/>
    </xf>
    <xf numFmtId="0" fontId="7" fillId="0" borderId="0" xfId="3" applyFont="1" applyFill="1" applyBorder="1" applyAlignment="1" applyProtection="1">
      <alignment vertical="top" wrapText="1"/>
    </xf>
    <xf numFmtId="0" fontId="16" fillId="0" borderId="0" xfId="3" applyFont="1" applyFill="1" applyBorder="1" applyAlignment="1" applyProtection="1">
      <alignment horizontal="right" vertical="top"/>
    </xf>
    <xf numFmtId="3" fontId="16" fillId="9" borderId="72" xfId="3" applyNumberFormat="1" applyFont="1" applyFill="1" applyBorder="1" applyAlignment="1" applyProtection="1">
      <alignment horizontal="left" vertical="top"/>
    </xf>
    <xf numFmtId="0" fontId="12" fillId="9" borderId="73" xfId="3" applyFont="1" applyFill="1" applyBorder="1" applyAlignment="1" applyProtection="1">
      <alignment vertical="top"/>
    </xf>
    <xf numFmtId="0" fontId="12" fillId="9" borderId="73" xfId="3" applyFont="1" applyFill="1" applyBorder="1" applyAlignment="1" applyProtection="1">
      <alignment vertical="top" wrapText="1"/>
    </xf>
    <xf numFmtId="9" fontId="12" fillId="9" borderId="73" xfId="3" applyNumberFormat="1" applyFont="1" applyFill="1" applyBorder="1" applyAlignment="1" applyProtection="1">
      <alignment horizontal="center" vertical="top"/>
    </xf>
    <xf numFmtId="0" fontId="7" fillId="0" borderId="0" xfId="3" applyFont="1" applyBorder="1" applyAlignment="1" applyProtection="1">
      <alignment vertical="top"/>
    </xf>
    <xf numFmtId="0" fontId="12" fillId="9" borderId="0" xfId="3" applyFont="1" applyFill="1" applyBorder="1" applyAlignment="1" applyProtection="1">
      <alignment vertical="top" wrapText="1"/>
    </xf>
    <xf numFmtId="9" fontId="12" fillId="9" borderId="0" xfId="3" applyNumberFormat="1" applyFont="1" applyFill="1" applyBorder="1" applyAlignment="1" applyProtection="1">
      <alignment horizontal="center" vertical="top"/>
    </xf>
    <xf numFmtId="0" fontId="18" fillId="9" borderId="75" xfId="3" applyFont="1" applyFill="1" applyBorder="1" applyAlignment="1" applyProtection="1">
      <alignment horizontal="left" vertical="top"/>
    </xf>
    <xf numFmtId="165" fontId="16" fillId="9" borderId="0" xfId="3" applyNumberFormat="1" applyFont="1" applyFill="1" applyBorder="1" applyAlignment="1" applyProtection="1">
      <alignment horizontal="left" vertical="top"/>
    </xf>
    <xf numFmtId="3" fontId="8" fillId="9" borderId="77" xfId="3" applyNumberFormat="1" applyFont="1" applyFill="1" applyBorder="1" applyAlignment="1" applyProtection="1">
      <alignment horizontal="center" vertical="center"/>
    </xf>
    <xf numFmtId="3" fontId="8" fillId="9" borderId="78" xfId="3" applyNumberFormat="1" applyFont="1" applyFill="1" applyBorder="1" applyAlignment="1" applyProtection="1">
      <alignment horizontal="center" vertical="center"/>
    </xf>
    <xf numFmtId="3" fontId="8" fillId="9" borderId="44" xfId="3" applyNumberFormat="1" applyFont="1" applyFill="1" applyBorder="1" applyAlignment="1" applyProtection="1">
      <alignment horizontal="center" vertical="center"/>
    </xf>
    <xf numFmtId="0" fontId="16" fillId="9" borderId="75" xfId="3" applyFont="1" applyFill="1" applyBorder="1" applyAlignment="1" applyProtection="1">
      <alignment horizontal="center" vertical="top"/>
    </xf>
    <xf numFmtId="0" fontId="12" fillId="9" borderId="0" xfId="3" applyFont="1" applyFill="1" applyBorder="1" applyAlignment="1" applyProtection="1">
      <alignment vertical="top"/>
    </xf>
    <xf numFmtId="0" fontId="13" fillId="9" borderId="0" xfId="3" applyFont="1" applyFill="1" applyBorder="1" applyAlignment="1" applyProtection="1">
      <alignment vertical="top" wrapText="1"/>
    </xf>
    <xf numFmtId="3" fontId="16" fillId="9" borderId="79" xfId="3" applyNumberFormat="1" applyFont="1" applyFill="1" applyBorder="1" applyAlignment="1" applyProtection="1">
      <alignment horizontal="center" vertical="top"/>
    </xf>
    <xf numFmtId="10" fontId="16" fillId="9" borderId="81" xfId="3" applyNumberFormat="1" applyFont="1" applyFill="1" applyBorder="1" applyAlignment="1" applyProtection="1">
      <alignment horizontal="center" vertical="top"/>
    </xf>
    <xf numFmtId="3" fontId="12" fillId="9" borderId="54" xfId="3" applyNumberFormat="1" applyFont="1" applyFill="1" applyBorder="1" applyAlignment="1" applyProtection="1">
      <alignment horizontal="center" vertical="top"/>
    </xf>
    <xf numFmtId="0" fontId="7" fillId="0" borderId="53" xfId="3" applyFont="1" applyBorder="1" applyAlignment="1" applyProtection="1">
      <alignment vertical="top"/>
    </xf>
    <xf numFmtId="0" fontId="16" fillId="9" borderId="75" xfId="3" applyFont="1" applyFill="1" applyBorder="1" applyAlignment="1" applyProtection="1">
      <alignment horizontal="right" vertical="top"/>
    </xf>
    <xf numFmtId="0" fontId="16" fillId="9" borderId="0" xfId="3" applyFont="1" applyFill="1" applyBorder="1" applyAlignment="1" applyProtection="1">
      <alignment horizontal="right" vertical="top"/>
    </xf>
    <xf numFmtId="3" fontId="12" fillId="9" borderId="17" xfId="3" applyNumberFormat="1" applyFont="1" applyFill="1" applyBorder="1" applyAlignment="1" applyProtection="1">
      <alignment horizontal="center" vertical="top"/>
    </xf>
    <xf numFmtId="3" fontId="12" fillId="9" borderId="0" xfId="3" applyNumberFormat="1" applyFont="1" applyFill="1" applyBorder="1" applyAlignment="1" applyProtection="1">
      <alignment horizontal="center" vertical="top"/>
    </xf>
    <xf numFmtId="0" fontId="16" fillId="8" borderId="13" xfId="3" applyFont="1" applyFill="1" applyBorder="1" applyAlignment="1" applyProtection="1">
      <alignment horizontal="center" vertical="top"/>
    </xf>
    <xf numFmtId="0" fontId="12" fillId="8" borderId="14" xfId="3" applyFont="1" applyFill="1" applyBorder="1" applyAlignment="1" applyProtection="1">
      <alignment vertical="top"/>
    </xf>
    <xf numFmtId="0" fontId="12" fillId="8" borderId="14" xfId="3" applyFont="1" applyFill="1" applyBorder="1" applyAlignment="1" applyProtection="1">
      <alignment vertical="top" wrapText="1"/>
    </xf>
    <xf numFmtId="0" fontId="16" fillId="8" borderId="14" xfId="3" applyFont="1" applyFill="1" applyBorder="1" applyAlignment="1" applyProtection="1">
      <alignment horizontal="right" vertical="top"/>
    </xf>
    <xf numFmtId="164" fontId="16" fillId="8" borderId="20" xfId="3" applyNumberFormat="1" applyFont="1" applyFill="1" applyBorder="1" applyAlignment="1" applyProtection="1">
      <alignment horizontal="center" vertical="top"/>
    </xf>
    <xf numFmtId="10" fontId="16" fillId="8" borderId="13" xfId="3" applyNumberFormat="1" applyFont="1" applyFill="1" applyBorder="1" applyAlignment="1" applyProtection="1">
      <alignment horizontal="right" vertical="top"/>
    </xf>
    <xf numFmtId="3" fontId="16" fillId="8" borderId="22" xfId="3" applyNumberFormat="1" applyFont="1" applyFill="1" applyBorder="1" applyAlignment="1" applyProtection="1">
      <alignment horizontal="left" vertical="top"/>
    </xf>
    <xf numFmtId="3" fontId="16" fillId="9" borderId="85" xfId="3" applyNumberFormat="1" applyFont="1" applyFill="1" applyBorder="1" applyAlignment="1" applyProtection="1">
      <alignment horizontal="left" vertical="top"/>
    </xf>
    <xf numFmtId="0" fontId="12" fillId="9" borderId="86" xfId="3" applyFont="1" applyFill="1" applyBorder="1" applyAlignment="1" applyProtection="1">
      <alignment vertical="top"/>
    </xf>
    <xf numFmtId="0" fontId="12" fillId="9" borderId="86" xfId="3" applyFont="1" applyFill="1" applyBorder="1" applyAlignment="1" applyProtection="1">
      <alignment vertical="top" wrapText="1"/>
    </xf>
    <xf numFmtId="9" fontId="12" fillId="9" borderId="86" xfId="3" applyNumberFormat="1" applyFont="1" applyFill="1" applyBorder="1" applyAlignment="1" applyProtection="1">
      <alignment horizontal="center" vertical="top"/>
    </xf>
    <xf numFmtId="0" fontId="18" fillId="9" borderId="90" xfId="3" applyFont="1" applyFill="1" applyBorder="1" applyAlignment="1" applyProtection="1">
      <alignment horizontal="left" vertical="top"/>
    </xf>
    <xf numFmtId="3" fontId="8" fillId="9" borderId="92" xfId="3" applyNumberFormat="1" applyFont="1" applyFill="1" applyBorder="1" applyAlignment="1" applyProtection="1">
      <alignment horizontal="center" vertical="center"/>
    </xf>
    <xf numFmtId="0" fontId="16" fillId="9" borderId="90" xfId="3" applyFont="1" applyFill="1" applyBorder="1" applyAlignment="1" applyProtection="1">
      <alignment horizontal="center" vertical="top"/>
    </xf>
    <xf numFmtId="0" fontId="16" fillId="9" borderId="90" xfId="3" applyFont="1" applyFill="1" applyBorder="1" applyAlignment="1" applyProtection="1">
      <alignment horizontal="right" vertical="top"/>
    </xf>
    <xf numFmtId="3" fontId="12" fillId="9" borderId="91" xfId="3" applyNumberFormat="1" applyFont="1" applyFill="1" applyBorder="1" applyAlignment="1" applyProtection="1">
      <alignment horizontal="center" vertical="top"/>
    </xf>
    <xf numFmtId="0" fontId="16" fillId="8" borderId="97" xfId="3" applyFont="1" applyFill="1" applyBorder="1" applyAlignment="1" applyProtection="1">
      <alignment horizontal="center" vertical="top"/>
    </xf>
    <xf numFmtId="0" fontId="12" fillId="8" borderId="98" xfId="3" applyFont="1" applyFill="1" applyBorder="1" applyAlignment="1" applyProtection="1">
      <alignment vertical="top"/>
    </xf>
    <xf numFmtId="0" fontId="12" fillId="8" borderId="98" xfId="3" applyFont="1" applyFill="1" applyBorder="1" applyAlignment="1" applyProtection="1">
      <alignment vertical="top" wrapText="1"/>
    </xf>
    <xf numFmtId="0" fontId="16" fillId="8" borderId="98" xfId="3" applyFont="1" applyFill="1" applyBorder="1" applyAlignment="1" applyProtection="1">
      <alignment horizontal="right" vertical="top"/>
    </xf>
    <xf numFmtId="164" fontId="16" fillId="8" borderId="99" xfId="3" applyNumberFormat="1" applyFont="1" applyFill="1" applyBorder="1" applyAlignment="1" applyProtection="1">
      <alignment horizontal="center" vertical="top"/>
    </xf>
    <xf numFmtId="10" fontId="16" fillId="8" borderId="100" xfId="3" applyNumberFormat="1" applyFont="1" applyFill="1" applyBorder="1" applyAlignment="1" applyProtection="1">
      <alignment horizontal="right" vertical="top"/>
    </xf>
    <xf numFmtId="3" fontId="16" fillId="8" borderId="101" xfId="3" applyNumberFormat="1" applyFont="1" applyFill="1" applyBorder="1" applyAlignment="1" applyProtection="1">
      <alignment horizontal="left" vertical="top"/>
    </xf>
    <xf numFmtId="0" fontId="16" fillId="0" borderId="53" xfId="3" applyFont="1" applyFill="1" applyBorder="1" applyAlignment="1" applyProtection="1">
      <alignment horizontal="center" vertical="top"/>
    </xf>
    <xf numFmtId="0" fontId="16" fillId="10" borderId="72" xfId="3" applyFont="1" applyFill="1" applyBorder="1" applyAlignment="1" applyProtection="1">
      <alignment vertical="top"/>
    </xf>
    <xf numFmtId="0" fontId="12" fillId="10" borderId="73" xfId="3" applyFont="1" applyFill="1" applyBorder="1" applyAlignment="1" applyProtection="1">
      <alignment vertical="top"/>
    </xf>
    <xf numFmtId="0" fontId="12" fillId="10" borderId="73" xfId="3" applyFont="1" applyFill="1" applyBorder="1" applyAlignment="1" applyProtection="1">
      <alignment vertical="top" wrapText="1"/>
    </xf>
    <xf numFmtId="0" fontId="8" fillId="10" borderId="73" xfId="3" applyFont="1" applyFill="1" applyBorder="1" applyAlignment="1" applyProtection="1">
      <alignment vertical="top"/>
    </xf>
    <xf numFmtId="0" fontId="12" fillId="10" borderId="73" xfId="3" applyFont="1" applyFill="1" applyBorder="1" applyAlignment="1" applyProtection="1">
      <alignment horizontal="right" vertical="top"/>
    </xf>
    <xf numFmtId="0" fontId="7" fillId="10" borderId="73" xfId="3" applyFont="1" applyFill="1" applyBorder="1" applyAlignment="1" applyProtection="1">
      <alignment vertical="top"/>
    </xf>
    <xf numFmtId="0" fontId="12" fillId="10" borderId="0" xfId="3" applyFont="1" applyFill="1" applyBorder="1" applyAlignment="1" applyProtection="1">
      <alignment vertical="top" wrapText="1"/>
    </xf>
    <xf numFmtId="0" fontId="8" fillId="10" borderId="0" xfId="3" applyFont="1" applyFill="1" applyBorder="1" applyAlignment="1" applyProtection="1">
      <alignment vertical="top"/>
    </xf>
    <xf numFmtId="0" fontId="12" fillId="10" borderId="0" xfId="3" applyFont="1" applyFill="1" applyBorder="1" applyAlignment="1" applyProtection="1">
      <alignment horizontal="right" vertical="top"/>
    </xf>
    <xf numFmtId="165" fontId="16" fillId="10" borderId="75" xfId="3" applyNumberFormat="1" applyFont="1" applyFill="1" applyBorder="1" applyAlignment="1" applyProtection="1">
      <alignment horizontal="left" vertical="top"/>
    </xf>
    <xf numFmtId="165" fontId="16" fillId="10" borderId="0" xfId="3" applyNumberFormat="1" applyFont="1" applyFill="1" applyBorder="1" applyAlignment="1" applyProtection="1">
      <alignment horizontal="left" vertical="top"/>
    </xf>
    <xf numFmtId="164" fontId="8" fillId="10" borderId="77" xfId="3" applyNumberFormat="1" applyFont="1" applyFill="1" applyBorder="1" applyAlignment="1" applyProtection="1">
      <alignment horizontal="center" vertical="top" wrapText="1"/>
    </xf>
    <xf numFmtId="3" fontId="8" fillId="10" borderId="77" xfId="3" applyNumberFormat="1" applyFont="1" applyFill="1" applyBorder="1" applyAlignment="1" applyProtection="1">
      <alignment horizontal="center" vertical="top"/>
    </xf>
    <xf numFmtId="3" fontId="8" fillId="10" borderId="67" xfId="3" applyNumberFormat="1" applyFont="1" applyFill="1" applyBorder="1" applyAlignment="1" applyProtection="1">
      <alignment horizontal="left" vertical="top"/>
    </xf>
    <xf numFmtId="0" fontId="8" fillId="10" borderId="67" xfId="3" applyFont="1" applyFill="1" applyBorder="1" applyAlignment="1" applyProtection="1">
      <alignment horizontal="center" vertical="top" wrapText="1"/>
    </xf>
    <xf numFmtId="3" fontId="11" fillId="10" borderId="102" xfId="3" applyNumberFormat="1" applyFont="1" applyFill="1" applyBorder="1" applyAlignment="1" applyProtection="1">
      <alignment horizontal="center" vertical="top"/>
    </xf>
    <xf numFmtId="3" fontId="16" fillId="12" borderId="102" xfId="3" applyNumberFormat="1" applyFont="1" applyFill="1" applyBorder="1" applyAlignment="1" applyProtection="1">
      <alignment horizontal="center" vertical="top"/>
    </xf>
    <xf numFmtId="3" fontId="11" fillId="10" borderId="103" xfId="3" applyNumberFormat="1" applyFont="1" applyFill="1" applyBorder="1" applyAlignment="1" applyProtection="1">
      <alignment horizontal="center" vertical="top"/>
    </xf>
    <xf numFmtId="3" fontId="16" fillId="11" borderId="20" xfId="3" applyNumberFormat="1" applyFont="1" applyFill="1" applyBorder="1" applyAlignment="1" applyProtection="1">
      <alignment horizontal="center" vertical="top"/>
    </xf>
    <xf numFmtId="3" fontId="11" fillId="10" borderId="73" xfId="3" applyNumberFormat="1" applyFont="1" applyFill="1" applyBorder="1" applyAlignment="1" applyProtection="1">
      <alignment horizontal="center" vertical="top"/>
    </xf>
    <xf numFmtId="10" fontId="16" fillId="11" borderId="20" xfId="3" applyNumberFormat="1" applyFont="1" applyFill="1" applyBorder="1" applyAlignment="1" applyProtection="1">
      <alignment horizontal="center" vertical="top"/>
    </xf>
    <xf numFmtId="10" fontId="16" fillId="10" borderId="14" xfId="3" applyNumberFormat="1" applyFont="1" applyFill="1" applyBorder="1" applyAlignment="1" applyProtection="1">
      <alignment horizontal="center" vertical="top"/>
    </xf>
    <xf numFmtId="3" fontId="8" fillId="10" borderId="105" xfId="3" applyNumberFormat="1" applyFont="1" applyFill="1" applyBorder="1" applyAlignment="1" applyProtection="1">
      <alignment horizontal="center" vertical="top" wrapText="1"/>
    </xf>
    <xf numFmtId="3" fontId="13" fillId="10" borderId="105" xfId="3" applyNumberFormat="1" applyFont="1" applyFill="1" applyBorder="1" applyAlignment="1" applyProtection="1">
      <alignment vertical="top"/>
    </xf>
    <xf numFmtId="3" fontId="8" fillId="10" borderId="106" xfId="3" applyNumberFormat="1" applyFont="1" applyFill="1" applyBorder="1" applyAlignment="1" applyProtection="1">
      <alignment horizontal="center" vertical="top" wrapText="1"/>
    </xf>
    <xf numFmtId="0" fontId="13" fillId="3" borderId="0" xfId="3" applyFont="1" applyFill="1" applyBorder="1" applyAlignment="1" applyProtection="1">
      <alignment vertical="top" wrapText="1"/>
    </xf>
    <xf numFmtId="3" fontId="14" fillId="5" borderId="107" xfId="3" applyNumberFormat="1" applyFont="1" applyFill="1" applyBorder="1" applyAlignment="1" applyProtection="1">
      <alignment horizontal="center" vertical="top" wrapText="1"/>
    </xf>
    <xf numFmtId="3" fontId="11" fillId="0" borderId="0" xfId="3" applyNumberFormat="1" applyFont="1" applyBorder="1" applyAlignment="1" applyProtection="1">
      <alignment vertical="top"/>
    </xf>
    <xf numFmtId="0" fontId="7" fillId="0" borderId="0" xfId="3" applyFont="1" applyBorder="1" applyAlignment="1" applyProtection="1">
      <alignment vertical="top" wrapText="1"/>
    </xf>
    <xf numFmtId="0" fontId="2" fillId="0" borderId="30" xfId="0" applyFont="1" applyFill="1" applyBorder="1" applyAlignment="1" applyProtection="1">
      <alignment horizontal="center" vertical="top" wrapText="1"/>
    </xf>
    <xf numFmtId="0" fontId="2" fillId="0" borderId="31" xfId="0" applyFont="1" applyFill="1" applyBorder="1" applyAlignment="1" applyProtection="1">
      <alignment horizontal="center" vertical="top" wrapText="1"/>
    </xf>
    <xf numFmtId="3" fontId="7" fillId="0" borderId="0" xfId="3" applyNumberFormat="1" applyFont="1" applyBorder="1" applyAlignment="1" applyProtection="1">
      <alignment vertical="top"/>
    </xf>
    <xf numFmtId="3" fontId="12" fillId="8" borderId="17" xfId="3" applyNumberFormat="1" applyFont="1" applyFill="1" applyBorder="1" applyAlignment="1" applyProtection="1">
      <alignment horizontal="center" vertical="top"/>
    </xf>
    <xf numFmtId="0" fontId="2" fillId="5" borderId="3" xfId="3" applyFont="1" applyFill="1" applyBorder="1" applyAlignment="1" applyProtection="1">
      <alignment horizontal="center" vertical="center"/>
    </xf>
    <xf numFmtId="0" fontId="2" fillId="6" borderId="5" xfId="3" applyFont="1" applyFill="1" applyBorder="1" applyAlignment="1" applyProtection="1">
      <alignment horizontal="center" vertical="center"/>
    </xf>
    <xf numFmtId="3" fontId="14" fillId="0" borderId="3" xfId="3" applyNumberFormat="1" applyFont="1" applyBorder="1" applyAlignment="1" applyProtection="1">
      <alignment horizontal="center" vertical="top" wrapText="1"/>
    </xf>
    <xf numFmtId="3" fontId="14" fillId="0" borderId="5" xfId="3" applyNumberFormat="1" applyFont="1" applyBorder="1" applyAlignment="1" applyProtection="1">
      <alignment horizontal="center" vertical="top" wrapText="1"/>
    </xf>
    <xf numFmtId="0" fontId="16" fillId="10" borderId="4" xfId="3" applyFont="1" applyFill="1" applyBorder="1" applyAlignment="1" applyProtection="1">
      <alignment horizontal="right" vertical="top"/>
    </xf>
    <xf numFmtId="0" fontId="16" fillId="10" borderId="1" xfId="3" applyFont="1" applyFill="1" applyBorder="1" applyAlignment="1" applyProtection="1">
      <alignment horizontal="right" vertical="top"/>
    </xf>
    <xf numFmtId="0" fontId="16" fillId="10" borderId="56" xfId="3" applyFont="1" applyFill="1" applyBorder="1" applyAlignment="1" applyProtection="1">
      <alignment horizontal="right" vertical="top"/>
    </xf>
    <xf numFmtId="0" fontId="16" fillId="10" borderId="104" xfId="3" applyFont="1" applyFill="1" applyBorder="1" applyAlignment="1" applyProtection="1">
      <alignment horizontal="right" vertical="top"/>
    </xf>
    <xf numFmtId="0" fontId="8" fillId="3" borderId="5" xfId="2" applyFont="1" applyFill="1" applyBorder="1" applyAlignment="1" applyProtection="1">
      <alignment horizontal="left" vertical="top"/>
    </xf>
    <xf numFmtId="0" fontId="8" fillId="3" borderId="2" xfId="1" applyNumberFormat="1" applyFont="1" applyFill="1" applyBorder="1" applyAlignment="1" applyProtection="1">
      <alignment horizontal="left" vertical="top"/>
      <protection locked="0"/>
    </xf>
    <xf numFmtId="0" fontId="8" fillId="3" borderId="4" xfId="1" applyNumberFormat="1" applyFont="1" applyFill="1" applyBorder="1" applyAlignment="1" applyProtection="1">
      <alignment horizontal="left" vertical="top"/>
      <protection locked="0"/>
    </xf>
    <xf numFmtId="14" fontId="8" fillId="3" borderId="2" xfId="1" applyNumberFormat="1" applyFont="1" applyFill="1" applyBorder="1" applyAlignment="1" applyProtection="1">
      <alignment horizontal="left" vertical="top"/>
      <protection locked="0"/>
    </xf>
    <xf numFmtId="14" fontId="8" fillId="3" borderId="4" xfId="1" applyNumberFormat="1" applyFont="1" applyFill="1" applyBorder="1" applyAlignment="1" applyProtection="1">
      <alignment horizontal="left" vertical="top"/>
      <protection locked="0"/>
    </xf>
    <xf numFmtId="165" fontId="8" fillId="9" borderId="2" xfId="1" applyNumberFormat="1" applyFont="1" applyFill="1" applyBorder="1" applyAlignment="1" applyProtection="1">
      <alignment horizontal="left" vertical="top"/>
      <protection locked="0"/>
    </xf>
    <xf numFmtId="165" fontId="8" fillId="9" borderId="4" xfId="1" applyNumberFormat="1" applyFont="1" applyFill="1" applyBorder="1" applyAlignment="1" applyProtection="1">
      <alignment horizontal="left" vertical="top"/>
      <protection locked="0"/>
    </xf>
    <xf numFmtId="165" fontId="8" fillId="10" borderId="2" xfId="1" applyNumberFormat="1" applyFont="1" applyFill="1" applyBorder="1" applyAlignment="1" applyProtection="1">
      <alignment horizontal="left" vertical="top"/>
      <protection locked="0"/>
    </xf>
    <xf numFmtId="165" fontId="8" fillId="10" borderId="4" xfId="1" applyNumberFormat="1" applyFont="1" applyFill="1" applyBorder="1" applyAlignment="1" applyProtection="1">
      <alignment horizontal="left" vertical="top"/>
      <protection locked="0"/>
    </xf>
    <xf numFmtId="165" fontId="7" fillId="3" borderId="2" xfId="1" applyNumberFormat="1" applyFont="1" applyFill="1" applyBorder="1" applyAlignment="1" applyProtection="1">
      <alignment horizontal="left" vertical="top"/>
      <protection locked="0"/>
    </xf>
    <xf numFmtId="165" fontId="7" fillId="3" borderId="4" xfId="1" applyNumberFormat="1" applyFont="1" applyFill="1" applyBorder="1" applyAlignment="1" applyProtection="1">
      <alignment horizontal="left" vertical="top"/>
      <protection locked="0"/>
    </xf>
    <xf numFmtId="0" fontId="2" fillId="0" borderId="106" xfId="0" applyFont="1" applyFill="1" applyBorder="1" applyAlignment="1" applyProtection="1">
      <alignment horizontal="center" vertical="top" wrapText="1"/>
    </xf>
    <xf numFmtId="0" fontId="8" fillId="0" borderId="68" xfId="0" applyFont="1" applyBorder="1" applyAlignment="1" applyProtection="1">
      <alignment horizontal="center" vertical="top" wrapText="1"/>
    </xf>
    <xf numFmtId="0" fontId="2" fillId="11" borderId="68" xfId="3" applyFont="1" applyFill="1" applyBorder="1" applyAlignment="1" applyProtection="1">
      <alignment horizontal="center" vertical="center" wrapText="1"/>
    </xf>
    <xf numFmtId="0" fontId="8" fillId="14" borderId="20" xfId="0" applyFont="1" applyFill="1" applyBorder="1" applyAlignment="1" applyProtection="1">
      <alignment horizontal="center" vertical="center" wrapText="1"/>
    </xf>
    <xf numFmtId="3" fontId="8" fillId="5" borderId="5" xfId="3" applyNumberFormat="1" applyFont="1" applyFill="1" applyBorder="1" applyAlignment="1" applyProtection="1">
      <alignment horizontal="center" vertical="center" wrapText="1"/>
    </xf>
    <xf numFmtId="0" fontId="16" fillId="10" borderId="80" xfId="3" applyFont="1" applyFill="1" applyBorder="1" applyAlignment="1" applyProtection="1">
      <alignment horizontal="left" vertical="top"/>
    </xf>
    <xf numFmtId="0" fontId="16" fillId="10" borderId="103" xfId="3" applyFont="1" applyFill="1" applyBorder="1" applyAlignment="1" applyProtection="1">
      <alignment horizontal="left" vertical="top"/>
    </xf>
    <xf numFmtId="3" fontId="3" fillId="0" borderId="70" xfId="3" applyNumberFormat="1" applyFont="1" applyBorder="1" applyAlignment="1" applyProtection="1">
      <alignment horizontal="right" vertical="top"/>
      <protection locked="0"/>
    </xf>
    <xf numFmtId="0" fontId="2" fillId="11" borderId="66" xfId="3" applyFont="1" applyFill="1" applyBorder="1" applyAlignment="1" applyProtection="1">
      <alignment horizontal="center" vertical="center" wrapText="1"/>
    </xf>
    <xf numFmtId="0" fontId="2" fillId="11" borderId="67" xfId="3" applyFont="1" applyFill="1" applyBorder="1" applyAlignment="1" applyProtection="1">
      <alignment horizontal="center" vertical="center" wrapText="1"/>
    </xf>
    <xf numFmtId="3" fontId="8" fillId="0" borderId="66" xfId="3" applyNumberFormat="1" applyFont="1" applyBorder="1" applyAlignment="1" applyProtection="1">
      <alignment horizontal="center" vertical="center" wrapText="1"/>
    </xf>
    <xf numFmtId="3" fontId="8" fillId="0" borderId="67" xfId="3" applyNumberFormat="1" applyFont="1" applyBorder="1" applyAlignment="1" applyProtection="1">
      <alignment horizontal="center" vertical="center" wrapText="1"/>
    </xf>
    <xf numFmtId="0" fontId="8" fillId="3" borderId="24" xfId="3" applyFont="1" applyFill="1" applyBorder="1" applyAlignment="1" applyProtection="1">
      <alignment horizontal="center" vertical="top"/>
    </xf>
    <xf numFmtId="0" fontId="8" fillId="3" borderId="21" xfId="3" applyFont="1" applyFill="1" applyBorder="1" applyAlignment="1" applyProtection="1">
      <alignment horizontal="center" vertical="top"/>
    </xf>
    <xf numFmtId="0" fontId="8" fillId="3" borderId="83" xfId="3" applyFont="1" applyFill="1" applyBorder="1" applyAlignment="1" applyProtection="1">
      <alignment horizontal="center" vertical="top"/>
    </xf>
    <xf numFmtId="3" fontId="8" fillId="15" borderId="13" xfId="3" applyNumberFormat="1" applyFont="1" applyFill="1" applyBorder="1" applyAlignment="1" applyProtection="1">
      <alignment horizontal="center" vertical="top" wrapText="1"/>
    </xf>
    <xf numFmtId="3" fontId="8" fillId="15" borderId="22" xfId="3" applyNumberFormat="1" applyFont="1" applyFill="1" applyBorder="1" applyAlignment="1" applyProtection="1">
      <alignment horizontal="center" vertical="top" wrapText="1"/>
    </xf>
    <xf numFmtId="0" fontId="8" fillId="3" borderId="2" xfId="3" applyFont="1" applyFill="1" applyBorder="1" applyAlignment="1" applyProtection="1">
      <alignment horizontal="left" vertical="top"/>
    </xf>
    <xf numFmtId="0" fontId="8" fillId="3" borderId="4" xfId="3" applyFont="1" applyFill="1" applyBorder="1" applyAlignment="1" applyProtection="1">
      <alignment horizontal="left" vertical="top"/>
    </xf>
    <xf numFmtId="0" fontId="8" fillId="3" borderId="48" xfId="3" applyFont="1" applyFill="1" applyBorder="1" applyAlignment="1" applyProtection="1">
      <alignment horizontal="left" vertical="top"/>
    </xf>
    <xf numFmtId="0" fontId="8" fillId="0" borderId="66" xfId="0" applyFont="1" applyBorder="1" applyAlignment="1" applyProtection="1">
      <alignment horizontal="center" vertical="center" wrapText="1"/>
    </xf>
    <xf numFmtId="0" fontId="8" fillId="0" borderId="67" xfId="0" applyFont="1" applyBorder="1" applyAlignment="1" applyProtection="1">
      <alignment horizontal="center" vertical="center" wrapText="1"/>
    </xf>
    <xf numFmtId="3" fontId="2" fillId="11" borderId="66" xfId="3" applyNumberFormat="1" applyFont="1" applyFill="1" applyBorder="1" applyAlignment="1" applyProtection="1">
      <alignment horizontal="center" vertical="center" wrapText="1"/>
    </xf>
    <xf numFmtId="3" fontId="2" fillId="11" borderId="67" xfId="3" applyNumberFormat="1" applyFont="1" applyFill="1" applyBorder="1" applyAlignment="1" applyProtection="1">
      <alignment horizontal="center" vertical="center" wrapText="1"/>
    </xf>
    <xf numFmtId="0" fontId="8" fillId="9" borderId="2" xfId="2" applyFont="1" applyFill="1" applyBorder="1" applyAlignment="1" applyProtection="1">
      <alignment horizontal="left" vertical="top"/>
    </xf>
    <xf numFmtId="0" fontId="8" fillId="9" borderId="4" xfId="2" applyFont="1" applyFill="1" applyBorder="1" applyAlignment="1" applyProtection="1">
      <alignment horizontal="left" vertical="top"/>
    </xf>
    <xf numFmtId="0" fontId="8" fillId="9" borderId="3" xfId="2" applyFont="1" applyFill="1" applyBorder="1" applyAlignment="1" applyProtection="1">
      <alignment horizontal="left" vertical="top"/>
    </xf>
    <xf numFmtId="0" fontId="8" fillId="10" borderId="2" xfId="2" applyFont="1" applyFill="1" applyBorder="1" applyAlignment="1" applyProtection="1">
      <alignment horizontal="left" vertical="top"/>
    </xf>
    <xf numFmtId="0" fontId="8" fillId="10" borderId="4" xfId="2" applyFont="1" applyFill="1" applyBorder="1" applyAlignment="1" applyProtection="1">
      <alignment horizontal="left" vertical="top"/>
    </xf>
    <xf numFmtId="0" fontId="8" fillId="10" borderId="3" xfId="2" applyFont="1" applyFill="1" applyBorder="1" applyAlignment="1" applyProtection="1">
      <alignment horizontal="left" vertical="top"/>
    </xf>
    <xf numFmtId="0" fontId="14" fillId="0" borderId="107" xfId="0" applyFont="1" applyFill="1" applyBorder="1" applyAlignment="1" applyProtection="1">
      <alignment horizontal="center" vertical="top" wrapText="1"/>
    </xf>
    <xf numFmtId="0" fontId="14" fillId="0" borderId="36" xfId="0" applyFont="1" applyFill="1" applyBorder="1" applyAlignment="1" applyProtection="1">
      <alignment horizontal="center" vertical="top" wrapText="1"/>
    </xf>
    <xf numFmtId="0" fontId="14" fillId="0" borderId="108" xfId="0" applyFont="1" applyFill="1" applyBorder="1" applyAlignment="1" applyProtection="1">
      <alignment horizontal="center" vertical="top" wrapText="1"/>
    </xf>
    <xf numFmtId="0" fontId="14" fillId="0" borderId="35" xfId="0" applyFont="1" applyFill="1" applyBorder="1" applyAlignment="1" applyProtection="1">
      <alignment horizontal="center" vertical="top" wrapText="1"/>
    </xf>
    <xf numFmtId="3" fontId="14" fillId="6" borderId="13" xfId="3" applyNumberFormat="1" applyFont="1" applyFill="1" applyBorder="1" applyAlignment="1" applyProtection="1">
      <alignment horizontal="center" vertical="top" wrapText="1"/>
    </xf>
    <xf numFmtId="3" fontId="14" fillId="6" borderId="22" xfId="3" applyNumberFormat="1" applyFont="1" applyFill="1" applyBorder="1" applyAlignment="1" applyProtection="1">
      <alignment horizontal="center" vertical="top" wrapText="1"/>
    </xf>
    <xf numFmtId="0" fontId="8" fillId="10" borderId="66" xfId="3" applyFont="1" applyFill="1" applyBorder="1" applyAlignment="1" applyProtection="1">
      <alignment horizontal="center" vertical="center" wrapText="1"/>
    </xf>
    <xf numFmtId="0" fontId="8" fillId="10" borderId="67" xfId="3" applyFont="1" applyFill="1" applyBorder="1" applyAlignment="1" applyProtection="1">
      <alignment horizontal="center" vertical="center" wrapText="1"/>
    </xf>
    <xf numFmtId="3" fontId="8" fillId="10" borderId="66" xfId="3" applyNumberFormat="1" applyFont="1" applyFill="1" applyBorder="1" applyAlignment="1" applyProtection="1">
      <alignment horizontal="center" vertical="center" wrapText="1"/>
    </xf>
    <xf numFmtId="3" fontId="8" fillId="10" borderId="67" xfId="3" applyNumberFormat="1" applyFont="1" applyFill="1" applyBorder="1" applyAlignment="1" applyProtection="1">
      <alignment horizontal="center" vertical="center" wrapText="1"/>
    </xf>
    <xf numFmtId="10" fontId="12" fillId="10" borderId="66" xfId="3" applyNumberFormat="1" applyFont="1" applyFill="1" applyBorder="1" applyAlignment="1" applyProtection="1">
      <alignment horizontal="center" vertical="top"/>
    </xf>
    <xf numFmtId="10" fontId="12" fillId="10" borderId="67" xfId="3" applyNumberFormat="1" applyFont="1" applyFill="1" applyBorder="1" applyAlignment="1" applyProtection="1">
      <alignment horizontal="center" vertical="top"/>
    </xf>
    <xf numFmtId="10" fontId="12" fillId="10" borderId="77" xfId="3" applyNumberFormat="1" applyFont="1" applyFill="1" applyBorder="1" applyAlignment="1" applyProtection="1">
      <alignment horizontal="center" vertical="top"/>
    </xf>
    <xf numFmtId="164" fontId="8" fillId="10" borderId="66" xfId="3" applyNumberFormat="1" applyFont="1" applyFill="1" applyBorder="1" applyAlignment="1" applyProtection="1">
      <alignment horizontal="center" vertical="center" wrapText="1"/>
    </xf>
    <xf numFmtId="164" fontId="8" fillId="10" borderId="67" xfId="3" applyNumberFormat="1" applyFont="1" applyFill="1" applyBorder="1" applyAlignment="1" applyProtection="1">
      <alignment horizontal="center" vertical="center" wrapText="1"/>
    </xf>
    <xf numFmtId="3" fontId="12" fillId="9" borderId="24" xfId="3" applyNumberFormat="1" applyFont="1" applyFill="1" applyBorder="1" applyAlignment="1" applyProtection="1">
      <alignment horizontal="center" vertical="top"/>
    </xf>
    <xf numFmtId="3" fontId="12" fillId="9" borderId="94" xfId="3" applyNumberFormat="1" applyFont="1" applyFill="1" applyBorder="1" applyAlignment="1" applyProtection="1">
      <alignment horizontal="center" vertical="top"/>
    </xf>
    <xf numFmtId="3" fontId="16" fillId="9" borderId="80" xfId="3" applyNumberFormat="1" applyFont="1" applyFill="1" applyBorder="1" applyAlignment="1" applyProtection="1">
      <alignment horizontal="center" vertical="top"/>
    </xf>
    <xf numFmtId="3" fontId="16" fillId="9" borderId="93" xfId="3" applyNumberFormat="1" applyFont="1" applyFill="1" applyBorder="1" applyAlignment="1" applyProtection="1">
      <alignment horizontal="center" vertical="top"/>
    </xf>
    <xf numFmtId="3" fontId="12" fillId="0" borderId="13" xfId="3" applyNumberFormat="1" applyFont="1" applyBorder="1" applyAlignment="1" applyProtection="1">
      <alignment horizontal="center" vertical="top" wrapText="1"/>
    </xf>
    <xf numFmtId="3" fontId="12" fillId="0" borderId="14" xfId="3" applyNumberFormat="1" applyFont="1" applyBorder="1" applyAlignment="1" applyProtection="1">
      <alignment horizontal="center" vertical="top" wrapText="1"/>
    </xf>
    <xf numFmtId="3" fontId="12" fillId="0" borderId="22" xfId="3" applyNumberFormat="1" applyFont="1" applyBorder="1" applyAlignment="1" applyProtection="1">
      <alignment horizontal="center" vertical="top" wrapText="1"/>
    </xf>
    <xf numFmtId="3" fontId="12" fillId="0" borderId="13" xfId="3" applyNumberFormat="1" applyFont="1" applyBorder="1" applyAlignment="1" applyProtection="1">
      <alignment horizontal="center" vertical="top"/>
    </xf>
    <xf numFmtId="3" fontId="12" fillId="0" borderId="14" xfId="3" applyNumberFormat="1" applyFont="1" applyBorder="1" applyAlignment="1" applyProtection="1">
      <alignment horizontal="center" vertical="top"/>
    </xf>
    <xf numFmtId="3" fontId="12" fillId="0" borderId="22" xfId="3" applyNumberFormat="1" applyFont="1" applyBorder="1" applyAlignment="1" applyProtection="1">
      <alignment horizontal="center" vertical="top"/>
    </xf>
    <xf numFmtId="0" fontId="8" fillId="0" borderId="74" xfId="0" applyFont="1" applyBorder="1" applyAlignment="1" applyProtection="1">
      <alignment horizontal="center" vertical="center" wrapText="1"/>
    </xf>
    <xf numFmtId="0" fontId="8" fillId="0" borderId="76" xfId="0" applyFont="1" applyBorder="1" applyAlignment="1" applyProtection="1">
      <alignment horizontal="center" vertical="center" wrapText="1"/>
    </xf>
    <xf numFmtId="3" fontId="8" fillId="9" borderId="66" xfId="3" applyNumberFormat="1" applyFont="1" applyFill="1" applyBorder="1" applyAlignment="1" applyProtection="1">
      <alignment horizontal="center" vertical="center" wrapText="1"/>
    </xf>
    <xf numFmtId="3" fontId="8" fillId="9" borderId="67" xfId="3" applyNumberFormat="1" applyFont="1" applyFill="1" applyBorder="1" applyAlignment="1" applyProtection="1">
      <alignment horizontal="center" vertical="center" wrapText="1"/>
    </xf>
    <xf numFmtId="3" fontId="16" fillId="9" borderId="48" xfId="3" applyNumberFormat="1" applyFont="1" applyFill="1" applyBorder="1" applyAlignment="1" applyProtection="1">
      <alignment horizontal="center" vertical="top"/>
    </xf>
    <xf numFmtId="10" fontId="16" fillId="9" borderId="82" xfId="3" applyNumberFormat="1" applyFont="1" applyFill="1" applyBorder="1" applyAlignment="1" applyProtection="1">
      <alignment horizontal="center" vertical="top"/>
    </xf>
    <xf numFmtId="10" fontId="16" fillId="9" borderId="83" xfId="3" applyNumberFormat="1" applyFont="1" applyFill="1" applyBorder="1" applyAlignment="1" applyProtection="1">
      <alignment horizontal="center" vertical="top"/>
    </xf>
    <xf numFmtId="3" fontId="12" fillId="9" borderId="54" xfId="3" applyNumberFormat="1" applyFont="1" applyFill="1" applyBorder="1" applyAlignment="1" applyProtection="1">
      <alignment horizontal="center" vertical="top"/>
    </xf>
    <xf numFmtId="3" fontId="12" fillId="9" borderId="84" xfId="3" applyNumberFormat="1" applyFont="1" applyFill="1" applyBorder="1" applyAlignment="1" applyProtection="1">
      <alignment horizontal="center" vertical="top"/>
    </xf>
    <xf numFmtId="3" fontId="12" fillId="9" borderId="25" xfId="3" applyNumberFormat="1" applyFont="1" applyFill="1" applyBorder="1" applyAlignment="1" applyProtection="1">
      <alignment horizontal="center" vertical="top"/>
    </xf>
    <xf numFmtId="0" fontId="3" fillId="0" borderId="7" xfId="3" quotePrefix="1" applyFont="1" applyBorder="1" applyAlignment="1" applyProtection="1">
      <alignment horizontal="center" vertical="top" wrapText="1"/>
    </xf>
    <xf numFmtId="0" fontId="3" fillId="0" borderId="9" xfId="3" quotePrefix="1" applyFont="1" applyBorder="1" applyAlignment="1" applyProtection="1">
      <alignment horizontal="center" vertical="top" wrapText="1"/>
    </xf>
    <xf numFmtId="0" fontId="3" fillId="0" borderId="10" xfId="3" quotePrefix="1" applyFont="1" applyBorder="1" applyAlignment="1" applyProtection="1">
      <alignment horizontal="center" vertical="top" wrapText="1"/>
    </xf>
    <xf numFmtId="0" fontId="3" fillId="0" borderId="11" xfId="3" quotePrefix="1" applyFont="1" applyBorder="1" applyAlignment="1" applyProtection="1">
      <alignment horizontal="center" vertical="top" wrapText="1"/>
    </xf>
    <xf numFmtId="0" fontId="3" fillId="0" borderId="12" xfId="3" quotePrefix="1" applyFont="1" applyBorder="1" applyAlignment="1" applyProtection="1">
      <alignment horizontal="center" vertical="top" wrapText="1"/>
    </xf>
    <xf numFmtId="0" fontId="8" fillId="3" borderId="5" xfId="2" applyFont="1" applyFill="1" applyBorder="1" applyAlignment="1" applyProtection="1">
      <alignment horizontal="left" vertical="top"/>
    </xf>
    <xf numFmtId="0" fontId="8" fillId="11" borderId="2" xfId="2" applyFont="1" applyFill="1" applyBorder="1" applyAlignment="1" applyProtection="1">
      <alignment horizontal="left" vertical="top"/>
    </xf>
    <xf numFmtId="0" fontId="8" fillId="11" borderId="4" xfId="2" applyFont="1" applyFill="1" applyBorder="1" applyAlignment="1" applyProtection="1">
      <alignment horizontal="left" vertical="top"/>
    </xf>
    <xf numFmtId="0" fontId="8" fillId="11" borderId="3" xfId="2" applyFont="1" applyFill="1" applyBorder="1" applyAlignment="1" applyProtection="1">
      <alignment horizontal="left" vertical="top"/>
    </xf>
    <xf numFmtId="0" fontId="8" fillId="3" borderId="3" xfId="3" applyFont="1" applyFill="1" applyBorder="1" applyAlignment="1" applyProtection="1">
      <alignment horizontal="left" vertical="top"/>
    </xf>
    <xf numFmtId="0" fontId="8" fillId="8" borderId="2" xfId="2" applyFont="1" applyFill="1" applyBorder="1" applyAlignment="1" applyProtection="1">
      <alignment horizontal="left" vertical="top"/>
    </xf>
    <xf numFmtId="0" fontId="8" fillId="8" borderId="4" xfId="2" applyFont="1" applyFill="1" applyBorder="1" applyAlignment="1" applyProtection="1">
      <alignment horizontal="left" vertical="top"/>
    </xf>
    <xf numFmtId="0" fontId="8" fillId="8" borderId="3" xfId="2" applyFont="1" applyFill="1" applyBorder="1" applyAlignment="1" applyProtection="1">
      <alignment horizontal="left" vertical="top"/>
    </xf>
    <xf numFmtId="14" fontId="8" fillId="3" borderId="2" xfId="1" applyNumberFormat="1" applyFont="1" applyFill="1" applyBorder="1" applyAlignment="1" applyProtection="1">
      <alignment horizontal="left" vertical="top"/>
    </xf>
    <xf numFmtId="14" fontId="8" fillId="3" borderId="4" xfId="1" applyNumberFormat="1" applyFont="1" applyFill="1" applyBorder="1" applyAlignment="1" applyProtection="1">
      <alignment horizontal="left" vertical="top"/>
    </xf>
    <xf numFmtId="14" fontId="8" fillId="3" borderId="3" xfId="1" applyNumberFormat="1" applyFont="1" applyFill="1" applyBorder="1" applyAlignment="1" applyProtection="1">
      <alignment horizontal="left" vertical="top"/>
    </xf>
    <xf numFmtId="3" fontId="12" fillId="8" borderId="2" xfId="3" applyNumberFormat="1" applyFont="1" applyFill="1" applyBorder="1" applyAlignment="1" applyProtection="1">
      <alignment horizontal="center" vertical="top"/>
    </xf>
    <xf numFmtId="3" fontId="12" fillId="8" borderId="3" xfId="3" applyNumberFormat="1" applyFont="1" applyFill="1" applyBorder="1" applyAlignment="1" applyProtection="1">
      <alignment horizontal="center" vertical="top"/>
    </xf>
    <xf numFmtId="0" fontId="12" fillId="8" borderId="2" xfId="3" applyFont="1" applyFill="1" applyBorder="1" applyAlignment="1" applyProtection="1">
      <alignment horizontal="center" vertical="top" wrapText="1"/>
    </xf>
    <xf numFmtId="0" fontId="12" fillId="8" borderId="3" xfId="3" applyFont="1" applyFill="1" applyBorder="1" applyAlignment="1" applyProtection="1">
      <alignment horizontal="center" vertical="top" wrapText="1"/>
    </xf>
    <xf numFmtId="0" fontId="12" fillId="8" borderId="2" xfId="3" applyFont="1" applyFill="1" applyBorder="1" applyAlignment="1" applyProtection="1">
      <alignment horizontal="center" vertical="center" wrapText="1"/>
    </xf>
    <xf numFmtId="0" fontId="12" fillId="8" borderId="3" xfId="3" applyFont="1" applyFill="1" applyBorder="1" applyAlignment="1" applyProtection="1">
      <alignment horizontal="center" vertical="center" wrapText="1"/>
    </xf>
    <xf numFmtId="3" fontId="8" fillId="6" borderId="2" xfId="3" applyNumberFormat="1" applyFont="1" applyFill="1" applyBorder="1" applyAlignment="1" applyProtection="1">
      <alignment horizontal="center" vertical="center" wrapText="1"/>
    </xf>
    <xf numFmtId="3" fontId="8" fillId="6" borderId="3" xfId="3" applyNumberFormat="1" applyFont="1" applyFill="1" applyBorder="1" applyAlignment="1" applyProtection="1">
      <alignment horizontal="center" vertical="center" wrapText="1"/>
    </xf>
    <xf numFmtId="0" fontId="8" fillId="13" borderId="24" xfId="3" applyFont="1" applyFill="1" applyBorder="1" applyAlignment="1" applyProtection="1">
      <alignment horizontal="center" vertical="top" wrapText="1"/>
    </xf>
    <xf numFmtId="0" fontId="8" fillId="13" borderId="25" xfId="3" applyFont="1" applyFill="1" applyBorder="1" applyAlignment="1" applyProtection="1">
      <alignment horizontal="center" vertical="top" wrapText="1"/>
    </xf>
    <xf numFmtId="0" fontId="8" fillId="13" borderId="52" xfId="3" applyFont="1" applyFill="1" applyBorder="1" applyAlignment="1" applyProtection="1">
      <alignment horizontal="center" vertical="top" wrapText="1"/>
    </xf>
    <xf numFmtId="0" fontId="8" fillId="13" borderId="27" xfId="3" applyFont="1" applyFill="1" applyBorder="1" applyAlignment="1" applyProtection="1">
      <alignment horizontal="center" vertical="top" wrapText="1"/>
    </xf>
    <xf numFmtId="0" fontId="16" fillId="11" borderId="72" xfId="3" applyFont="1" applyFill="1" applyBorder="1" applyAlignment="1" applyProtection="1">
      <alignment horizontal="right" vertical="top"/>
    </xf>
    <xf numFmtId="0" fontId="16" fillId="11" borderId="73" xfId="3" applyFont="1" applyFill="1" applyBorder="1" applyAlignment="1" applyProtection="1">
      <alignment horizontal="right" vertical="top"/>
    </xf>
    <xf numFmtId="0" fontId="16" fillId="3" borderId="24" xfId="2" applyFont="1" applyFill="1" applyBorder="1" applyAlignment="1" applyProtection="1">
      <alignment horizontal="left" vertical="top"/>
    </xf>
    <xf numFmtId="0" fontId="16" fillId="3" borderId="21" xfId="2" applyFont="1" applyFill="1" applyBorder="1" applyAlignment="1" applyProtection="1">
      <alignment horizontal="left" vertical="top"/>
    </xf>
    <xf numFmtId="0" fontId="8" fillId="3" borderId="2" xfId="1" applyNumberFormat="1" applyFont="1" applyFill="1" applyBorder="1" applyAlignment="1" applyProtection="1">
      <alignment horizontal="left" vertical="top"/>
      <protection locked="0"/>
    </xf>
    <xf numFmtId="0" fontId="8" fillId="3" borderId="4" xfId="1" applyNumberFormat="1" applyFont="1" applyFill="1" applyBorder="1" applyAlignment="1" applyProtection="1">
      <alignment horizontal="left" vertical="top"/>
      <protection locked="0"/>
    </xf>
    <xf numFmtId="165" fontId="7" fillId="11" borderId="2" xfId="1" applyNumberFormat="1" applyFont="1" applyFill="1" applyBorder="1" applyAlignment="1" applyProtection="1">
      <alignment horizontal="left" vertical="top"/>
    </xf>
    <xf numFmtId="165" fontId="7" fillId="11" borderId="3" xfId="1" applyNumberFormat="1" applyFont="1" applyFill="1" applyBorder="1" applyAlignment="1" applyProtection="1">
      <alignment horizontal="left" vertical="top"/>
    </xf>
    <xf numFmtId="165" fontId="7" fillId="3" borderId="2" xfId="1" applyNumberFormat="1" applyFont="1" applyFill="1" applyBorder="1" applyAlignment="1" applyProtection="1">
      <alignment horizontal="left" vertical="top"/>
    </xf>
    <xf numFmtId="165" fontId="7" fillId="3" borderId="3" xfId="1" applyNumberFormat="1" applyFont="1" applyFill="1" applyBorder="1" applyAlignment="1" applyProtection="1">
      <alignment horizontal="left" vertical="top"/>
    </xf>
    <xf numFmtId="14" fontId="8" fillId="3" borderId="2" xfId="3" applyNumberFormat="1" applyFont="1" applyFill="1" applyBorder="1" applyAlignment="1" applyProtection="1">
      <alignment horizontal="left" vertical="top" wrapText="1"/>
    </xf>
    <xf numFmtId="14" fontId="8" fillId="3" borderId="4" xfId="3" applyNumberFormat="1" applyFont="1" applyFill="1" applyBorder="1" applyAlignment="1" applyProtection="1">
      <alignment horizontal="left" vertical="top" wrapText="1"/>
    </xf>
    <xf numFmtId="14" fontId="8" fillId="3" borderId="3" xfId="3" applyNumberFormat="1" applyFont="1" applyFill="1" applyBorder="1" applyAlignment="1" applyProtection="1">
      <alignment horizontal="left" vertical="top" wrapText="1"/>
    </xf>
    <xf numFmtId="165" fontId="7" fillId="8" borderId="2" xfId="1" applyNumberFormat="1" applyFont="1" applyFill="1" applyBorder="1" applyAlignment="1" applyProtection="1">
      <alignment horizontal="left" vertical="top"/>
    </xf>
    <xf numFmtId="165" fontId="7" fillId="8" borderId="3" xfId="1" applyNumberFormat="1" applyFont="1" applyFill="1" applyBorder="1" applyAlignment="1" applyProtection="1">
      <alignment horizontal="left" vertical="top"/>
    </xf>
    <xf numFmtId="165" fontId="7" fillId="3" borderId="2" xfId="1" applyNumberFormat="1" applyFont="1" applyFill="1" applyBorder="1" applyAlignment="1" applyProtection="1">
      <alignment horizontal="left" vertical="top"/>
      <protection locked="0"/>
    </xf>
    <xf numFmtId="165" fontId="7" fillId="3" borderId="4" xfId="1" applyNumberFormat="1" applyFont="1" applyFill="1" applyBorder="1" applyAlignment="1" applyProtection="1">
      <alignment horizontal="left" vertical="top"/>
      <protection locked="0"/>
    </xf>
    <xf numFmtId="0" fontId="8" fillId="3" borderId="2" xfId="1" applyNumberFormat="1" applyFont="1" applyFill="1" applyBorder="1" applyAlignment="1" applyProtection="1">
      <alignment horizontal="left" vertical="top"/>
    </xf>
    <xf numFmtId="0" fontId="8" fillId="3" borderId="4" xfId="1" applyNumberFormat="1" applyFont="1" applyFill="1" applyBorder="1" applyAlignment="1" applyProtection="1">
      <alignment horizontal="left" vertical="top"/>
    </xf>
    <xf numFmtId="165" fontId="18" fillId="9" borderId="90" xfId="3" applyNumberFormat="1" applyFont="1" applyFill="1" applyBorder="1" applyAlignment="1" applyProtection="1">
      <alignment horizontal="left" vertical="top"/>
    </xf>
    <xf numFmtId="165" fontId="18" fillId="9" borderId="0" xfId="3" applyNumberFormat="1" applyFont="1" applyFill="1" applyBorder="1" applyAlignment="1" applyProtection="1">
      <alignment horizontal="left" vertical="top"/>
    </xf>
    <xf numFmtId="0" fontId="16" fillId="9" borderId="72" xfId="3" applyFont="1" applyFill="1" applyBorder="1" applyAlignment="1" applyProtection="1">
      <alignment horizontal="right" vertical="top"/>
    </xf>
    <xf numFmtId="0" fontId="16" fillId="9" borderId="73" xfId="3" applyFont="1" applyFill="1" applyBorder="1" applyAlignment="1" applyProtection="1">
      <alignment horizontal="right" vertical="top"/>
    </xf>
    <xf numFmtId="165" fontId="16" fillId="9" borderId="75" xfId="3" applyNumberFormat="1" applyFont="1" applyFill="1" applyBorder="1" applyAlignment="1" applyProtection="1">
      <alignment horizontal="left" vertical="top"/>
    </xf>
    <xf numFmtId="165" fontId="16" fillId="9" borderId="0" xfId="3" applyNumberFormat="1" applyFont="1" applyFill="1" applyBorder="1" applyAlignment="1" applyProtection="1">
      <alignment horizontal="left" vertical="top"/>
    </xf>
    <xf numFmtId="165" fontId="16" fillId="10" borderId="75" xfId="3" applyNumberFormat="1" applyFont="1" applyFill="1" applyBorder="1" applyAlignment="1" applyProtection="1">
      <alignment horizontal="left" vertical="top"/>
    </xf>
    <xf numFmtId="165" fontId="16" fillId="10" borderId="0" xfId="3" applyNumberFormat="1" applyFont="1" applyFill="1" applyBorder="1" applyAlignment="1" applyProtection="1">
      <alignment horizontal="left" vertical="top"/>
    </xf>
    <xf numFmtId="3" fontId="16" fillId="10" borderId="13" xfId="3" applyNumberFormat="1" applyFont="1" applyFill="1" applyBorder="1" applyAlignment="1" applyProtection="1">
      <alignment horizontal="right" vertical="center"/>
    </xf>
    <xf numFmtId="3" fontId="16" fillId="10" borderId="14" xfId="3" applyNumberFormat="1" applyFont="1" applyFill="1" applyBorder="1" applyAlignment="1" applyProtection="1">
      <alignment horizontal="right" vertical="center"/>
    </xf>
    <xf numFmtId="3" fontId="16" fillId="10" borderId="22" xfId="3" applyNumberFormat="1" applyFont="1" applyFill="1" applyBorder="1" applyAlignment="1" applyProtection="1">
      <alignment horizontal="right" vertical="center"/>
    </xf>
    <xf numFmtId="10" fontId="16" fillId="9" borderId="94" xfId="3" applyNumberFormat="1" applyFont="1" applyFill="1" applyBorder="1" applyAlignment="1" applyProtection="1">
      <alignment horizontal="center" vertical="top"/>
    </xf>
    <xf numFmtId="0" fontId="16" fillId="9" borderId="95" xfId="3" applyFont="1" applyFill="1" applyBorder="1" applyAlignment="1" applyProtection="1">
      <alignment horizontal="right" vertical="top"/>
    </xf>
    <xf numFmtId="3" fontId="12" fillId="9" borderId="96" xfId="3" applyNumberFormat="1" applyFont="1" applyFill="1" applyBorder="1" applyAlignment="1" applyProtection="1">
      <alignment horizontal="center" vertical="top"/>
    </xf>
    <xf numFmtId="3" fontId="19" fillId="0" borderId="1" xfId="3" applyNumberFormat="1" applyFont="1" applyFill="1" applyBorder="1" applyAlignment="1" applyProtection="1">
      <alignment horizontal="right" vertical="top" wrapText="1"/>
    </xf>
    <xf numFmtId="3" fontId="2" fillId="0" borderId="1" xfId="3" applyNumberFormat="1" applyFont="1" applyFill="1" applyBorder="1" applyAlignment="1" applyProtection="1">
      <alignment horizontal="right" vertical="top" wrapText="1"/>
    </xf>
    <xf numFmtId="3" fontId="17" fillId="0" borderId="24" xfId="3" applyNumberFormat="1" applyFont="1" applyFill="1" applyBorder="1" applyAlignment="1" applyProtection="1">
      <alignment horizontal="center" vertical="center"/>
    </xf>
    <xf numFmtId="3" fontId="17" fillId="0" borderId="21" xfId="3" applyNumberFormat="1" applyFont="1" applyFill="1" applyBorder="1" applyAlignment="1" applyProtection="1">
      <alignment horizontal="center" vertical="center"/>
    </xf>
    <xf numFmtId="3" fontId="17" fillId="0" borderId="25" xfId="3" applyNumberFormat="1" applyFont="1" applyFill="1" applyBorder="1" applyAlignment="1" applyProtection="1">
      <alignment horizontal="center" vertical="center"/>
    </xf>
    <xf numFmtId="3" fontId="8" fillId="9" borderId="72" xfId="3" applyNumberFormat="1" applyFont="1" applyFill="1" applyBorder="1" applyAlignment="1" applyProtection="1">
      <alignment horizontal="center" vertical="center"/>
    </xf>
    <xf numFmtId="3" fontId="8" fillId="9" borderId="74" xfId="3" applyNumberFormat="1" applyFont="1" applyFill="1" applyBorder="1" applyAlignment="1" applyProtection="1">
      <alignment horizontal="center" vertical="center"/>
    </xf>
    <xf numFmtId="3" fontId="8" fillId="9" borderId="75" xfId="3" applyNumberFormat="1" applyFont="1" applyFill="1" applyBorder="1" applyAlignment="1" applyProtection="1">
      <alignment horizontal="center" vertical="center"/>
    </xf>
    <xf numFmtId="3" fontId="8" fillId="9" borderId="76" xfId="3" applyNumberFormat="1" applyFont="1" applyFill="1" applyBorder="1" applyAlignment="1" applyProtection="1">
      <alignment horizontal="center" vertical="center"/>
    </xf>
    <xf numFmtId="3" fontId="8" fillId="9" borderId="87" xfId="3" applyNumberFormat="1" applyFont="1" applyFill="1" applyBorder="1" applyAlignment="1" applyProtection="1">
      <alignment horizontal="center" vertical="center" wrapText="1"/>
    </xf>
    <xf numFmtId="3" fontId="8" fillId="9" borderId="88" xfId="3" applyNumberFormat="1" applyFont="1" applyFill="1" applyBorder="1" applyAlignment="1" applyProtection="1">
      <alignment horizontal="center" vertical="center"/>
    </xf>
    <xf numFmtId="3" fontId="8" fillId="9" borderId="89" xfId="3" applyNumberFormat="1" applyFont="1" applyFill="1" applyBorder="1" applyAlignment="1" applyProtection="1">
      <alignment horizontal="center" vertical="center"/>
    </xf>
    <xf numFmtId="3" fontId="8" fillId="9" borderId="91" xfId="3" applyNumberFormat="1" applyFont="1" applyFill="1" applyBorder="1" applyAlignment="1" applyProtection="1">
      <alignment horizontal="center" vertical="center"/>
    </xf>
    <xf numFmtId="0" fontId="12" fillId="2" borderId="2" xfId="3" applyFont="1" applyFill="1" applyBorder="1" applyAlignment="1" applyProtection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12" fillId="3" borderId="5" xfId="1" applyNumberFormat="1" applyFont="1" applyFill="1" applyBorder="1" applyAlignment="1" applyProtection="1">
      <alignment horizontal="left" vertical="top"/>
    </xf>
    <xf numFmtId="0" fontId="15" fillId="3" borderId="5" xfId="0" applyNumberFormat="1" applyFont="1" applyFill="1" applyBorder="1" applyAlignment="1" applyProtection="1">
      <alignment horizontal="left" vertical="top"/>
    </xf>
    <xf numFmtId="14" fontId="12" fillId="3" borderId="5" xfId="1" applyNumberFormat="1" applyFont="1" applyFill="1" applyBorder="1" applyAlignment="1" applyProtection="1">
      <alignment horizontal="left" vertical="top"/>
    </xf>
    <xf numFmtId="14" fontId="15" fillId="3" borderId="5" xfId="0" applyNumberFormat="1" applyFont="1" applyFill="1" applyBorder="1" applyAlignment="1" applyProtection="1">
      <alignment horizontal="left" vertical="top"/>
    </xf>
    <xf numFmtId="0" fontId="12" fillId="2" borderId="58" xfId="3" applyFont="1" applyFill="1" applyBorder="1" applyAlignment="1" applyProtection="1">
      <alignment horizontal="left" vertical="top"/>
    </xf>
    <xf numFmtId="0" fontId="12" fillId="2" borderId="14" xfId="3" applyFont="1" applyFill="1" applyBorder="1" applyAlignment="1" applyProtection="1">
      <alignment horizontal="left" vertical="top"/>
    </xf>
    <xf numFmtId="0" fontId="12" fillId="2" borderId="22" xfId="3" applyFont="1" applyFill="1" applyBorder="1" applyAlignment="1" applyProtection="1">
      <alignment horizontal="left" vertical="top"/>
    </xf>
    <xf numFmtId="3" fontId="2" fillId="0" borderId="17" xfId="3" applyNumberFormat="1" applyFont="1" applyBorder="1" applyAlignment="1" applyProtection="1">
      <alignment horizontal="center" vertical="top" wrapText="1"/>
    </xf>
    <xf numFmtId="3" fontId="2" fillId="0" borderId="16" xfId="3" applyNumberFormat="1" applyFont="1" applyBorder="1" applyAlignment="1" applyProtection="1">
      <alignment horizontal="center" vertical="top" wrapText="1"/>
    </xf>
    <xf numFmtId="0" fontId="12" fillId="3" borderId="2" xfId="2" applyFont="1" applyFill="1" applyBorder="1" applyAlignment="1" applyProtection="1">
      <alignment horizontal="left" vertical="top"/>
    </xf>
    <xf numFmtId="0" fontId="12" fillId="3" borderId="4" xfId="2" applyFont="1" applyFill="1" applyBorder="1" applyAlignment="1" applyProtection="1">
      <alignment horizontal="left" vertical="top"/>
    </xf>
    <xf numFmtId="0" fontId="12" fillId="3" borderId="3" xfId="2" applyFont="1" applyFill="1" applyBorder="1" applyAlignment="1" applyProtection="1">
      <alignment horizontal="left" vertical="top"/>
    </xf>
    <xf numFmtId="0" fontId="7" fillId="0" borderId="0" xfId="0" applyFont="1" applyBorder="1" applyAlignment="1" applyProtection="1">
      <alignment horizontal="left" vertical="top"/>
    </xf>
  </cellXfs>
  <cellStyles count="5">
    <cellStyle name="Normal" xfId="0" builtinId="0"/>
    <cellStyle name="Normal 2" xfId="2" xr:uid="{00000000-0005-0000-0000-000001000000}"/>
    <cellStyle name="Normal_Devis" xfId="3" xr:uid="{00000000-0005-0000-0000-000002000000}"/>
    <cellStyle name="Normal_FICHE_01" xfId="1" xr:uid="{00000000-0005-0000-0000-000003000000}"/>
    <cellStyle name="Percent" xfId="4" builtinId="5"/>
  </cellStyles>
  <dxfs count="46"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 patternType="solid">
          <bgColor theme="7" tint="0.59996337778862885"/>
        </patternFill>
      </fill>
    </dxf>
    <dxf>
      <fill>
        <patternFill patternType="solid"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 patternType="solid">
          <bgColor theme="7" tint="0.59996337778862885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387649</xdr:colOff>
      <xdr:row>183</xdr:row>
      <xdr:rowOff>57689</xdr:rowOff>
    </xdr:from>
    <xdr:to>
      <xdr:col>5</xdr:col>
      <xdr:colOff>676274</xdr:colOff>
      <xdr:row>185</xdr:row>
      <xdr:rowOff>85725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289089" y="32709389"/>
          <a:ext cx="288625" cy="424276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345057</xdr:colOff>
      <xdr:row>183</xdr:row>
      <xdr:rowOff>71349</xdr:rowOff>
    </xdr:from>
    <xdr:to>
      <xdr:col>7</xdr:col>
      <xdr:colOff>638175</xdr:colOff>
      <xdr:row>185</xdr:row>
      <xdr:rowOff>76200</xdr:rowOff>
    </xdr:to>
    <xdr:sp macro="" textlink="">
      <xdr:nvSpPr>
        <xdr:cNvPr id="6" name="Down Arrow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6159117" y="32723049"/>
          <a:ext cx="293118" cy="401091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295275</xdr:colOff>
      <xdr:row>183</xdr:row>
      <xdr:rowOff>76199</xdr:rowOff>
    </xdr:from>
    <xdr:to>
      <xdr:col>6</xdr:col>
      <xdr:colOff>590550</xdr:colOff>
      <xdr:row>185</xdr:row>
      <xdr:rowOff>104774</xdr:rowOff>
    </xdr:to>
    <xdr:sp macro="" textlink="">
      <xdr:nvSpPr>
        <xdr:cNvPr id="7" name="Down Arrow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5255895" y="32727899"/>
          <a:ext cx="295275" cy="424815"/>
        </a:xfrm>
        <a:prstGeom prst="downArrow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ionTypeMax" displayName="ProductionTypeMax" ref="A1:B4" totalsRowShown="0" headerRowDxfId="1">
  <autoFilter ref="A1:B4" xr:uid="{00000000-0009-0000-0100-000001000000}"/>
  <tableColumns count="2">
    <tableColumn id="1" xr3:uid="{00000000-0010-0000-0000-000001000000}" name="ProductionType"/>
    <tableColumn id="2" xr3:uid="{00000000-0010-0000-0000-000002000000}" name="Max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K197"/>
  <sheetViews>
    <sheetView showGridLines="0" tabSelected="1" view="pageBreakPreview" topLeftCell="A132" zoomScaleNormal="100" zoomScaleSheetLayoutView="100" zoomScalePageLayoutView="80" workbookViewId="0">
      <selection activeCell="G145" sqref="G145"/>
    </sheetView>
  </sheetViews>
  <sheetFormatPr defaultColWidth="2.7109375" defaultRowHeight="15.75" x14ac:dyDescent="0.2"/>
  <cols>
    <col min="1" max="1" width="5.140625" style="24" customWidth="1"/>
    <col min="2" max="2" width="11.28515625" style="24" customWidth="1"/>
    <col min="3" max="3" width="16.7109375" style="106" customWidth="1"/>
    <col min="4" max="4" width="13.85546875" style="106" customWidth="1"/>
    <col min="5" max="5" width="9.85546875" style="106" customWidth="1"/>
    <col min="6" max="6" width="15.42578125" style="107" customWidth="1"/>
    <col min="7" max="8" width="12.42578125" style="107" customWidth="1"/>
    <col min="9" max="9" width="12.7109375" style="107" customWidth="1"/>
    <col min="10" max="10" width="1" style="108" customWidth="1"/>
    <col min="11" max="11" width="14.42578125" style="108" customWidth="1"/>
    <col min="12" max="16384" width="2.7109375" style="24"/>
  </cols>
  <sheetData>
    <row r="1" spans="1:11" s="12" customFormat="1" ht="12.2" customHeight="1" thickBot="1" x14ac:dyDescent="0.25">
      <c r="A1" s="396"/>
      <c r="B1" s="397"/>
      <c r="C1" s="9"/>
      <c r="D1" s="9"/>
      <c r="E1" s="9"/>
      <c r="F1" s="10"/>
      <c r="G1" s="10"/>
      <c r="H1" s="10"/>
      <c r="I1" s="10"/>
      <c r="J1" s="11"/>
      <c r="K1" s="169"/>
    </row>
    <row r="2" spans="1:11" s="12" customFormat="1" ht="15.6" customHeight="1" thickBot="1" x14ac:dyDescent="0.25">
      <c r="A2" s="13" t="s">
        <v>193</v>
      </c>
      <c r="B2" s="13"/>
      <c r="C2" s="398" t="s">
        <v>180</v>
      </c>
      <c r="D2" s="399"/>
      <c r="E2" s="399"/>
      <c r="F2" s="350" t="s">
        <v>70</v>
      </c>
      <c r="G2" s="351"/>
      <c r="H2" s="351"/>
      <c r="I2" s="352"/>
      <c r="J2" s="162"/>
      <c r="K2" s="162"/>
    </row>
    <row r="3" spans="1:11" s="12" customFormat="1" ht="15.6" customHeight="1" thickBot="1" x14ac:dyDescent="0.25">
      <c r="A3" s="290" t="s">
        <v>194</v>
      </c>
      <c r="B3" s="290"/>
      <c r="C3" s="291"/>
      <c r="D3" s="292"/>
      <c r="E3" s="292"/>
      <c r="F3" s="304" t="s">
        <v>241</v>
      </c>
      <c r="G3" s="316" t="s">
        <v>210</v>
      </c>
      <c r="H3" s="317"/>
      <c r="I3" s="311" t="s">
        <v>74</v>
      </c>
      <c r="J3" s="162"/>
      <c r="K3" s="162"/>
    </row>
    <row r="4" spans="1:11" s="12" customFormat="1" ht="13.9" customHeight="1" x14ac:dyDescent="0.2">
      <c r="A4" s="290" t="s">
        <v>195</v>
      </c>
      <c r="B4" s="290"/>
      <c r="C4" s="293"/>
      <c r="D4" s="294"/>
      <c r="E4" s="294"/>
      <c r="F4" s="321" t="s">
        <v>242</v>
      </c>
      <c r="G4" s="356" t="s">
        <v>201</v>
      </c>
      <c r="H4" s="321" t="s">
        <v>202</v>
      </c>
      <c r="I4" s="312"/>
      <c r="J4" s="167"/>
      <c r="K4" s="323" t="s">
        <v>205</v>
      </c>
    </row>
    <row r="5" spans="1:11" s="12" customFormat="1" ht="12.75" x14ac:dyDescent="0.2">
      <c r="A5" s="325" t="s">
        <v>189</v>
      </c>
      <c r="B5" s="326"/>
      <c r="C5" s="327"/>
      <c r="D5" s="295"/>
      <c r="E5" s="296"/>
      <c r="F5" s="322"/>
      <c r="G5" s="357"/>
      <c r="H5" s="322"/>
      <c r="I5" s="312"/>
      <c r="J5" s="167"/>
      <c r="K5" s="324"/>
    </row>
    <row r="6" spans="1:11" s="12" customFormat="1" ht="12.75" x14ac:dyDescent="0.2">
      <c r="A6" s="328" t="s">
        <v>190</v>
      </c>
      <c r="B6" s="329"/>
      <c r="C6" s="330"/>
      <c r="D6" s="297"/>
      <c r="E6" s="298"/>
      <c r="F6" s="322"/>
      <c r="G6" s="357"/>
      <c r="H6" s="322"/>
      <c r="I6" s="312"/>
      <c r="J6" s="167"/>
      <c r="K6" s="324"/>
    </row>
    <row r="7" spans="1:11" s="12" customFormat="1" ht="12.75" x14ac:dyDescent="0.2">
      <c r="A7" s="14" t="s">
        <v>196</v>
      </c>
      <c r="B7" s="8"/>
      <c r="C7" s="8"/>
      <c r="D7" s="299"/>
      <c r="E7" s="300"/>
      <c r="F7" s="322"/>
      <c r="G7" s="357"/>
      <c r="H7" s="322"/>
      <c r="I7" s="312"/>
      <c r="J7" s="167"/>
      <c r="K7" s="324"/>
    </row>
    <row r="8" spans="1:11" s="12" customFormat="1" ht="13.9" customHeight="1" x14ac:dyDescent="0.2">
      <c r="A8" s="14" t="s">
        <v>197</v>
      </c>
      <c r="B8" s="8"/>
      <c r="C8" s="8"/>
      <c r="D8" s="409"/>
      <c r="E8" s="410"/>
      <c r="F8" s="322"/>
      <c r="G8" s="357"/>
      <c r="H8" s="322"/>
      <c r="I8" s="312"/>
      <c r="J8" s="167"/>
      <c r="K8" s="324"/>
    </row>
    <row r="9" spans="1:11" s="12" customFormat="1" ht="12.75" x14ac:dyDescent="0.2">
      <c r="A9" s="318"/>
      <c r="B9" s="319"/>
      <c r="C9" s="319"/>
      <c r="D9" s="319"/>
      <c r="E9" s="320"/>
      <c r="F9" s="322"/>
      <c r="G9" s="357"/>
      <c r="H9" s="322"/>
      <c r="I9" s="312"/>
      <c r="J9" s="167"/>
      <c r="K9" s="324"/>
    </row>
    <row r="10" spans="1:11" s="12" customFormat="1" ht="15.6" customHeight="1" thickBot="1" x14ac:dyDescent="0.25">
      <c r="A10" s="16"/>
      <c r="B10" s="15"/>
      <c r="C10" s="15"/>
      <c r="D10" s="15"/>
      <c r="E10" s="15" t="s">
        <v>240</v>
      </c>
      <c r="F10" s="302" t="s">
        <v>184</v>
      </c>
      <c r="G10" s="301" t="s">
        <v>185</v>
      </c>
      <c r="H10" s="161" t="s">
        <v>186</v>
      </c>
      <c r="I10" s="161" t="s">
        <v>187</v>
      </c>
      <c r="J10" s="172"/>
      <c r="K10" s="179" t="s">
        <v>188</v>
      </c>
    </row>
    <row r="11" spans="1:11" s="12" customFormat="1" ht="15" customHeight="1" x14ac:dyDescent="0.2">
      <c r="A11" s="17" t="s">
        <v>179</v>
      </c>
      <c r="B11" s="18"/>
      <c r="C11" s="19"/>
      <c r="D11" s="19"/>
      <c r="E11" s="20"/>
      <c r="F11" s="163">
        <f>SUM(F13:F21)</f>
        <v>0</v>
      </c>
      <c r="G11" s="164">
        <f>SUM(G13:G21)</f>
        <v>0</v>
      </c>
      <c r="H11" s="164">
        <f>SUM(H13:H16)</f>
        <v>0</v>
      </c>
      <c r="I11" s="165">
        <f>SUM(F11,G11,H11)</f>
        <v>0</v>
      </c>
      <c r="K11" s="173"/>
    </row>
    <row r="12" spans="1:11" ht="12.75" x14ac:dyDescent="0.2">
      <c r="A12" s="25"/>
      <c r="B12" s="26"/>
      <c r="C12" s="27"/>
      <c r="D12" s="27"/>
      <c r="E12" s="27"/>
      <c r="F12" s="28"/>
      <c r="G12" s="29"/>
      <c r="H12" s="28"/>
      <c r="I12" s="30"/>
      <c r="J12" s="24"/>
      <c r="K12" s="174"/>
    </row>
    <row r="13" spans="1:11" s="12" customFormat="1" ht="12" x14ac:dyDescent="0.2">
      <c r="A13" s="25"/>
      <c r="B13" s="31" t="s">
        <v>0</v>
      </c>
      <c r="C13" s="32" t="s">
        <v>75</v>
      </c>
      <c r="D13" s="32"/>
      <c r="E13" s="32"/>
      <c r="F13" s="33"/>
      <c r="G13" s="34"/>
      <c r="H13" s="34"/>
      <c r="I13" s="35">
        <f>SUM(F13,G13,H13)</f>
        <v>0</v>
      </c>
      <c r="K13" s="175"/>
    </row>
    <row r="14" spans="1:11" s="12" customFormat="1" ht="12.75" customHeight="1" x14ac:dyDescent="0.2">
      <c r="A14" s="25"/>
      <c r="B14" s="31" t="s">
        <v>1</v>
      </c>
      <c r="C14" s="36" t="s">
        <v>76</v>
      </c>
      <c r="D14" s="32"/>
      <c r="E14" s="32"/>
      <c r="F14" s="33"/>
      <c r="G14" s="34"/>
      <c r="H14" s="34"/>
      <c r="I14" s="35">
        <f t="shared" ref="I14:I16" si="0">SUM(F14,G14,H14)</f>
        <v>0</v>
      </c>
      <c r="K14" s="175"/>
    </row>
    <row r="15" spans="1:11" s="12" customFormat="1" ht="12.2" customHeight="1" x14ac:dyDescent="0.2">
      <c r="A15" s="25"/>
      <c r="B15" s="31" t="s">
        <v>2</v>
      </c>
      <c r="C15" s="32" t="s">
        <v>77</v>
      </c>
      <c r="D15" s="32"/>
      <c r="E15" s="32"/>
      <c r="F15" s="33"/>
      <c r="G15" s="34"/>
      <c r="H15" s="34"/>
      <c r="I15" s="35">
        <f t="shared" si="0"/>
        <v>0</v>
      </c>
      <c r="K15" s="175"/>
    </row>
    <row r="16" spans="1:11" s="12" customFormat="1" ht="12.2" customHeight="1" x14ac:dyDescent="0.2">
      <c r="A16" s="25"/>
      <c r="B16" s="31" t="s">
        <v>3</v>
      </c>
      <c r="C16" s="32" t="s">
        <v>78</v>
      </c>
      <c r="D16" s="32"/>
      <c r="E16" s="32"/>
      <c r="F16" s="33"/>
      <c r="G16" s="34"/>
      <c r="H16" s="34"/>
      <c r="I16" s="35">
        <f t="shared" si="0"/>
        <v>0</v>
      </c>
      <c r="K16" s="175"/>
    </row>
    <row r="17" spans="1:11" s="12" customFormat="1" ht="12.2" customHeight="1" x14ac:dyDescent="0.2">
      <c r="A17" s="25"/>
      <c r="B17" s="31" t="s">
        <v>4</v>
      </c>
      <c r="C17" s="32" t="s">
        <v>79</v>
      </c>
      <c r="D17" s="32"/>
      <c r="E17" s="32"/>
      <c r="F17" s="33"/>
      <c r="G17" s="34"/>
      <c r="H17" s="28"/>
      <c r="I17" s="35">
        <f t="shared" ref="I17:I21" si="1">SUM(F17,G17)</f>
        <v>0</v>
      </c>
      <c r="K17" s="175"/>
    </row>
    <row r="18" spans="1:11" s="12" customFormat="1" ht="12.2" customHeight="1" x14ac:dyDescent="0.2">
      <c r="A18" s="25"/>
      <c r="B18" s="31" t="s">
        <v>5</v>
      </c>
      <c r="C18" s="32" t="s">
        <v>80</v>
      </c>
      <c r="D18" s="32"/>
      <c r="E18" s="32"/>
      <c r="F18" s="33"/>
      <c r="G18" s="34"/>
      <c r="H18" s="28"/>
      <c r="I18" s="35">
        <f t="shared" si="1"/>
        <v>0</v>
      </c>
      <c r="K18" s="175"/>
    </row>
    <row r="19" spans="1:11" s="12" customFormat="1" ht="12.2" customHeight="1" x14ac:dyDescent="0.2">
      <c r="A19" s="25"/>
      <c r="B19" s="31" t="s">
        <v>6</v>
      </c>
      <c r="C19" s="32" t="s">
        <v>81</v>
      </c>
      <c r="D19" s="32"/>
      <c r="E19" s="32"/>
      <c r="F19" s="33"/>
      <c r="G19" s="34"/>
      <c r="H19" s="28"/>
      <c r="I19" s="35">
        <f t="shared" si="1"/>
        <v>0</v>
      </c>
      <c r="K19" s="175"/>
    </row>
    <row r="20" spans="1:11" s="12" customFormat="1" ht="12.2" customHeight="1" x14ac:dyDescent="0.2">
      <c r="A20" s="25"/>
      <c r="B20" s="31" t="s">
        <v>48</v>
      </c>
      <c r="C20" s="36" t="s">
        <v>82</v>
      </c>
      <c r="D20" s="36"/>
      <c r="E20" s="32"/>
      <c r="F20" s="33"/>
      <c r="G20" s="34"/>
      <c r="H20" s="28"/>
      <c r="I20" s="35">
        <f t="shared" si="1"/>
        <v>0</v>
      </c>
      <c r="K20" s="175"/>
    </row>
    <row r="21" spans="1:11" s="12" customFormat="1" ht="12.2" customHeight="1" x14ac:dyDescent="0.2">
      <c r="A21" s="25"/>
      <c r="B21" s="31" t="s">
        <v>7</v>
      </c>
      <c r="C21" s="36" t="s">
        <v>83</v>
      </c>
      <c r="D21" s="32"/>
      <c r="E21" s="32"/>
      <c r="F21" s="33"/>
      <c r="G21" s="34"/>
      <c r="H21" s="28"/>
      <c r="I21" s="35">
        <f t="shared" si="1"/>
        <v>0</v>
      </c>
      <c r="K21" s="175"/>
    </row>
    <row r="22" spans="1:11" s="12" customFormat="1" ht="12.2" customHeight="1" thickBot="1" x14ac:dyDescent="0.25">
      <c r="A22" s="25"/>
      <c r="B22" s="26"/>
      <c r="C22" s="27"/>
      <c r="D22" s="27"/>
      <c r="E22" s="27"/>
      <c r="F22" s="28"/>
      <c r="G22" s="29"/>
      <c r="H22" s="28"/>
      <c r="I22" s="30"/>
      <c r="K22" s="176"/>
    </row>
    <row r="23" spans="1:11" s="12" customFormat="1" thickBot="1" x14ac:dyDescent="0.25">
      <c r="A23" s="37" t="s">
        <v>112</v>
      </c>
      <c r="B23" s="38"/>
      <c r="C23" s="39"/>
      <c r="D23" s="39"/>
      <c r="E23" s="39"/>
      <c r="F23" s="21">
        <f>SUM(F25:F52)</f>
        <v>0</v>
      </c>
      <c r="G23" s="22">
        <f>SUM(G25:G52)</f>
        <v>0</v>
      </c>
      <c r="H23" s="40">
        <f>SUM(H25:H52)</f>
        <v>0</v>
      </c>
      <c r="I23" s="23">
        <f>SUM(F23:G23:H23)</f>
        <v>0</v>
      </c>
      <c r="K23" s="180">
        <f>SUM(F23)</f>
        <v>0</v>
      </c>
    </row>
    <row r="24" spans="1:11" ht="12.75" x14ac:dyDescent="0.2">
      <c r="A24" s="41"/>
      <c r="B24" s="26"/>
      <c r="C24" s="27"/>
      <c r="D24" s="27"/>
      <c r="E24" s="27"/>
      <c r="F24" s="28"/>
      <c r="G24" s="29"/>
      <c r="H24" s="28"/>
      <c r="I24" s="42"/>
      <c r="J24" s="24"/>
      <c r="K24" s="177"/>
    </row>
    <row r="25" spans="1:11" s="12" customFormat="1" ht="12" x14ac:dyDescent="0.2">
      <c r="A25" s="25"/>
      <c r="B25" s="368" t="s">
        <v>84</v>
      </c>
      <c r="C25" s="43" t="s">
        <v>85</v>
      </c>
      <c r="D25" s="44"/>
      <c r="E25" s="44"/>
      <c r="F25" s="33"/>
      <c r="G25" s="34"/>
      <c r="H25" s="33"/>
      <c r="I25" s="35">
        <f>SUM(F25,G25,H25)</f>
        <v>0</v>
      </c>
      <c r="K25" s="175"/>
    </row>
    <row r="26" spans="1:11" s="12" customFormat="1" ht="12.2" customHeight="1" x14ac:dyDescent="0.2">
      <c r="A26" s="25"/>
      <c r="B26" s="369"/>
      <c r="C26" s="43" t="s">
        <v>86</v>
      </c>
      <c r="D26" s="44"/>
      <c r="E26" s="44"/>
      <c r="F26" s="33"/>
      <c r="G26" s="34"/>
      <c r="H26" s="33"/>
      <c r="I26" s="35">
        <f t="shared" ref="I26:I52" si="2">SUM(F26,G26,H26)</f>
        <v>0</v>
      </c>
      <c r="K26" s="175"/>
    </row>
    <row r="27" spans="1:11" s="12" customFormat="1" ht="12.95" customHeight="1" x14ac:dyDescent="0.2">
      <c r="A27" s="25"/>
      <c r="B27" s="369"/>
      <c r="C27" s="43" t="s">
        <v>87</v>
      </c>
      <c r="D27" s="44"/>
      <c r="E27" s="44"/>
      <c r="F27" s="33"/>
      <c r="G27" s="34"/>
      <c r="H27" s="33"/>
      <c r="I27" s="35">
        <f t="shared" si="2"/>
        <v>0</v>
      </c>
      <c r="K27" s="175"/>
    </row>
    <row r="28" spans="1:11" s="12" customFormat="1" ht="12.95" customHeight="1" x14ac:dyDescent="0.2">
      <c r="A28" s="25"/>
      <c r="B28" s="369"/>
      <c r="C28" s="43" t="s">
        <v>88</v>
      </c>
      <c r="D28" s="44"/>
      <c r="E28" s="44"/>
      <c r="F28" s="33"/>
      <c r="G28" s="34"/>
      <c r="H28" s="33"/>
      <c r="I28" s="35">
        <f t="shared" si="2"/>
        <v>0</v>
      </c>
      <c r="K28" s="175"/>
    </row>
    <row r="29" spans="1:11" s="12" customFormat="1" ht="12.95" customHeight="1" x14ac:dyDescent="0.2">
      <c r="A29" s="25"/>
      <c r="B29" s="369"/>
      <c r="C29" s="43" t="s">
        <v>47</v>
      </c>
      <c r="D29" s="44"/>
      <c r="E29" s="44"/>
      <c r="F29" s="33"/>
      <c r="G29" s="34"/>
      <c r="H29" s="33"/>
      <c r="I29" s="35">
        <f t="shared" si="2"/>
        <v>0</v>
      </c>
      <c r="K29" s="175"/>
    </row>
    <row r="30" spans="1:11" s="12" customFormat="1" ht="12.95" customHeight="1" x14ac:dyDescent="0.2">
      <c r="A30" s="25"/>
      <c r="B30" s="369"/>
      <c r="C30" s="43" t="s">
        <v>46</v>
      </c>
      <c r="D30" s="44"/>
      <c r="E30" s="44"/>
      <c r="F30" s="33"/>
      <c r="G30" s="34"/>
      <c r="H30" s="33"/>
      <c r="I30" s="35">
        <f t="shared" si="2"/>
        <v>0</v>
      </c>
      <c r="K30" s="175"/>
    </row>
    <row r="31" spans="1:11" s="12" customFormat="1" ht="12.95" customHeight="1" x14ac:dyDescent="0.2">
      <c r="A31" s="25"/>
      <c r="B31" s="369"/>
      <c r="C31" s="43" t="s">
        <v>89</v>
      </c>
      <c r="D31" s="44"/>
      <c r="E31" s="44"/>
      <c r="F31" s="33"/>
      <c r="G31" s="34"/>
      <c r="H31" s="33"/>
      <c r="I31" s="35">
        <f t="shared" si="2"/>
        <v>0</v>
      </c>
      <c r="K31" s="175"/>
    </row>
    <row r="32" spans="1:11" s="12" customFormat="1" ht="12.95" customHeight="1" x14ac:dyDescent="0.2">
      <c r="A32" s="25"/>
      <c r="B32" s="369"/>
      <c r="C32" s="43" t="s">
        <v>90</v>
      </c>
      <c r="D32" s="44"/>
      <c r="E32" s="44"/>
      <c r="F32" s="33"/>
      <c r="G32" s="34"/>
      <c r="H32" s="33"/>
      <c r="I32" s="35">
        <f t="shared" si="2"/>
        <v>0</v>
      </c>
      <c r="K32" s="175"/>
    </row>
    <row r="33" spans="1:11" s="12" customFormat="1" ht="12.95" customHeight="1" x14ac:dyDescent="0.2">
      <c r="A33" s="25"/>
      <c r="B33" s="370"/>
      <c r="C33" s="43" t="s">
        <v>91</v>
      </c>
      <c r="D33" s="44" t="e">
        <f>Budget</f>
        <v>#NAME?</v>
      </c>
      <c r="E33" s="44"/>
      <c r="F33" s="33"/>
      <c r="G33" s="34"/>
      <c r="H33" s="33"/>
      <c r="I33" s="35">
        <f t="shared" si="2"/>
        <v>0</v>
      </c>
      <c r="K33" s="175"/>
    </row>
    <row r="34" spans="1:11" s="12" customFormat="1" ht="12.95" customHeight="1" x14ac:dyDescent="0.2">
      <c r="A34" s="25"/>
      <c r="B34" s="45" t="s">
        <v>8</v>
      </c>
      <c r="C34" s="36" t="s">
        <v>92</v>
      </c>
      <c r="D34" s="36"/>
      <c r="E34" s="36"/>
      <c r="F34" s="33"/>
      <c r="G34" s="34"/>
      <c r="H34" s="33"/>
      <c r="I34" s="35">
        <f t="shared" si="2"/>
        <v>0</v>
      </c>
      <c r="K34" s="175"/>
    </row>
    <row r="35" spans="1:11" s="12" customFormat="1" ht="12" x14ac:dyDescent="0.2">
      <c r="A35" s="25"/>
      <c r="B35" s="368" t="s">
        <v>93</v>
      </c>
      <c r="C35" s="43" t="s">
        <v>94</v>
      </c>
      <c r="D35" s="44"/>
      <c r="E35" s="44"/>
      <c r="F35" s="33"/>
      <c r="G35" s="34"/>
      <c r="H35" s="33"/>
      <c r="I35" s="35">
        <f t="shared" si="2"/>
        <v>0</v>
      </c>
      <c r="K35" s="175"/>
    </row>
    <row r="36" spans="1:11" s="12" customFormat="1" ht="12.2" customHeight="1" x14ac:dyDescent="0.2">
      <c r="A36" s="25"/>
      <c r="B36" s="369"/>
      <c r="C36" s="43" t="s">
        <v>95</v>
      </c>
      <c r="D36" s="44"/>
      <c r="E36" s="44"/>
      <c r="F36" s="33"/>
      <c r="G36" s="34"/>
      <c r="H36" s="33"/>
      <c r="I36" s="35">
        <f t="shared" si="2"/>
        <v>0</v>
      </c>
      <c r="K36" s="175"/>
    </row>
    <row r="37" spans="1:11" s="12" customFormat="1" ht="12.95" customHeight="1" x14ac:dyDescent="0.2">
      <c r="A37" s="25"/>
      <c r="B37" s="369"/>
      <c r="C37" s="43" t="s">
        <v>96</v>
      </c>
      <c r="D37" s="44"/>
      <c r="E37" s="44"/>
      <c r="F37" s="33"/>
      <c r="G37" s="34"/>
      <c r="H37" s="33"/>
      <c r="I37" s="35">
        <f t="shared" si="2"/>
        <v>0</v>
      </c>
      <c r="K37" s="175"/>
    </row>
    <row r="38" spans="1:11" s="12" customFormat="1" ht="12.95" customHeight="1" x14ac:dyDescent="0.2">
      <c r="A38" s="25"/>
      <c r="B38" s="369"/>
      <c r="C38" s="43" t="s">
        <v>97</v>
      </c>
      <c r="D38" s="44"/>
      <c r="E38" s="44"/>
      <c r="F38" s="33"/>
      <c r="G38" s="34"/>
      <c r="H38" s="33"/>
      <c r="I38" s="35">
        <f t="shared" si="2"/>
        <v>0</v>
      </c>
      <c r="K38" s="175"/>
    </row>
    <row r="39" spans="1:11" s="12" customFormat="1" ht="12.95" customHeight="1" x14ac:dyDescent="0.2">
      <c r="A39" s="25"/>
      <c r="B39" s="369"/>
      <c r="C39" s="43" t="s">
        <v>98</v>
      </c>
      <c r="D39" s="44"/>
      <c r="E39" s="44"/>
      <c r="F39" s="33"/>
      <c r="G39" s="34"/>
      <c r="H39" s="33"/>
      <c r="I39" s="35">
        <f t="shared" si="2"/>
        <v>0</v>
      </c>
      <c r="K39" s="175"/>
    </row>
    <row r="40" spans="1:11" s="12" customFormat="1" ht="12.95" customHeight="1" x14ac:dyDescent="0.2">
      <c r="A40" s="25"/>
      <c r="B40" s="369"/>
      <c r="C40" s="43" t="s">
        <v>99</v>
      </c>
      <c r="D40" s="44"/>
      <c r="E40" s="44"/>
      <c r="F40" s="33"/>
      <c r="G40" s="34"/>
      <c r="H40" s="33"/>
      <c r="I40" s="35">
        <f t="shared" si="2"/>
        <v>0</v>
      </c>
      <c r="K40" s="175"/>
    </row>
    <row r="41" spans="1:11" s="12" customFormat="1" ht="12.95" customHeight="1" x14ac:dyDescent="0.2">
      <c r="A41" s="25"/>
      <c r="B41" s="369"/>
      <c r="C41" s="43" t="s">
        <v>100</v>
      </c>
      <c r="D41" s="44"/>
      <c r="E41" s="44"/>
      <c r="F41" s="33"/>
      <c r="G41" s="34"/>
      <c r="H41" s="33"/>
      <c r="I41" s="35">
        <f t="shared" si="2"/>
        <v>0</v>
      </c>
      <c r="K41" s="175"/>
    </row>
    <row r="42" spans="1:11" s="12" customFormat="1" ht="12.95" customHeight="1" x14ac:dyDescent="0.2">
      <c r="A42" s="25"/>
      <c r="B42" s="369"/>
      <c r="C42" s="43" t="s">
        <v>101</v>
      </c>
      <c r="D42" s="44"/>
      <c r="E42" s="44"/>
      <c r="F42" s="33"/>
      <c r="G42" s="34"/>
      <c r="H42" s="33"/>
      <c r="I42" s="35">
        <f t="shared" si="2"/>
        <v>0</v>
      </c>
      <c r="K42" s="175"/>
    </row>
    <row r="43" spans="1:11" s="12" customFormat="1" ht="12.95" customHeight="1" x14ac:dyDescent="0.2">
      <c r="A43" s="25"/>
      <c r="B43" s="370"/>
      <c r="C43" s="43" t="s">
        <v>102</v>
      </c>
      <c r="D43" s="44"/>
      <c r="E43" s="44"/>
      <c r="F43" s="33"/>
      <c r="G43" s="34"/>
      <c r="H43" s="33"/>
      <c r="I43" s="35">
        <f t="shared" si="2"/>
        <v>0</v>
      </c>
      <c r="K43" s="175"/>
    </row>
    <row r="44" spans="1:11" s="12" customFormat="1" ht="12.95" customHeight="1" x14ac:dyDescent="0.2">
      <c r="A44" s="25"/>
      <c r="B44" s="368" t="s">
        <v>103</v>
      </c>
      <c r="C44" s="43" t="s">
        <v>104</v>
      </c>
      <c r="D44" s="44"/>
      <c r="E44" s="44"/>
      <c r="F44" s="33"/>
      <c r="G44" s="34"/>
      <c r="H44" s="33"/>
      <c r="I44" s="35">
        <f t="shared" si="2"/>
        <v>0</v>
      </c>
      <c r="K44" s="175"/>
    </row>
    <row r="45" spans="1:11" s="12" customFormat="1" ht="12.95" customHeight="1" x14ac:dyDescent="0.2">
      <c r="A45" s="25"/>
      <c r="B45" s="369"/>
      <c r="C45" s="43" t="s">
        <v>105</v>
      </c>
      <c r="D45" s="44"/>
      <c r="E45" s="44"/>
      <c r="F45" s="33"/>
      <c r="G45" s="34"/>
      <c r="H45" s="33"/>
      <c r="I45" s="35">
        <f t="shared" si="2"/>
        <v>0</v>
      </c>
      <c r="K45" s="175"/>
    </row>
    <row r="46" spans="1:11" s="12" customFormat="1" ht="12" x14ac:dyDescent="0.2">
      <c r="A46" s="25"/>
      <c r="B46" s="369"/>
      <c r="C46" s="43" t="s">
        <v>106</v>
      </c>
      <c r="D46" s="44"/>
      <c r="E46" s="44"/>
      <c r="F46" s="33"/>
      <c r="G46" s="34"/>
      <c r="H46" s="33"/>
      <c r="I46" s="35">
        <f t="shared" si="2"/>
        <v>0</v>
      </c>
      <c r="K46" s="175"/>
    </row>
    <row r="47" spans="1:11" s="12" customFormat="1" ht="12" x14ac:dyDescent="0.2">
      <c r="A47" s="25"/>
      <c r="B47" s="370"/>
      <c r="C47" s="43" t="s">
        <v>107</v>
      </c>
      <c r="D47" s="44"/>
      <c r="E47" s="44"/>
      <c r="F47" s="33"/>
      <c r="G47" s="34"/>
      <c r="H47" s="33"/>
      <c r="I47" s="35">
        <f t="shared" si="2"/>
        <v>0</v>
      </c>
      <c r="K47" s="175"/>
    </row>
    <row r="48" spans="1:11" s="12" customFormat="1" ht="12" x14ac:dyDescent="0.2">
      <c r="A48" s="25"/>
      <c r="B48" s="45" t="s">
        <v>9</v>
      </c>
      <c r="C48" s="36" t="s">
        <v>108</v>
      </c>
      <c r="D48" s="36"/>
      <c r="E48" s="36"/>
      <c r="F48" s="33"/>
      <c r="G48" s="34"/>
      <c r="H48" s="33"/>
      <c r="I48" s="35">
        <f t="shared" si="2"/>
        <v>0</v>
      </c>
      <c r="K48" s="175"/>
    </row>
    <row r="49" spans="1:11" s="12" customFormat="1" ht="12" x14ac:dyDescent="0.2">
      <c r="A49" s="25"/>
      <c r="B49" s="45" t="s">
        <v>10</v>
      </c>
      <c r="C49" s="36" t="s">
        <v>109</v>
      </c>
      <c r="D49" s="36"/>
      <c r="E49" s="36"/>
      <c r="F49" s="33"/>
      <c r="G49" s="34"/>
      <c r="H49" s="33"/>
      <c r="I49" s="35">
        <f t="shared" si="2"/>
        <v>0</v>
      </c>
      <c r="K49" s="175"/>
    </row>
    <row r="50" spans="1:11" s="12" customFormat="1" ht="12" x14ac:dyDescent="0.2">
      <c r="A50" s="25"/>
      <c r="B50" s="45" t="s">
        <v>11</v>
      </c>
      <c r="C50" s="36" t="s">
        <v>110</v>
      </c>
      <c r="D50" s="36"/>
      <c r="E50" s="36"/>
      <c r="F50" s="33"/>
      <c r="G50" s="34"/>
      <c r="H50" s="33"/>
      <c r="I50" s="35">
        <f t="shared" si="2"/>
        <v>0</v>
      </c>
      <c r="K50" s="175"/>
    </row>
    <row r="51" spans="1:11" s="12" customFormat="1" ht="12" x14ac:dyDescent="0.2">
      <c r="A51" s="25"/>
      <c r="B51" s="45" t="s">
        <v>12</v>
      </c>
      <c r="C51" s="36" t="s">
        <v>111</v>
      </c>
      <c r="D51" s="36"/>
      <c r="E51" s="36"/>
      <c r="F51" s="33"/>
      <c r="G51" s="34"/>
      <c r="H51" s="33"/>
      <c r="I51" s="35">
        <f t="shared" si="2"/>
        <v>0</v>
      </c>
      <c r="K51" s="175"/>
    </row>
    <row r="52" spans="1:11" s="12" customFormat="1" ht="12" x14ac:dyDescent="0.2">
      <c r="A52" s="25"/>
      <c r="B52" s="45" t="s">
        <v>13</v>
      </c>
      <c r="C52" s="36" t="s">
        <v>122</v>
      </c>
      <c r="D52" s="36"/>
      <c r="E52" s="36"/>
      <c r="F52" s="33"/>
      <c r="G52" s="34"/>
      <c r="H52" s="33"/>
      <c r="I52" s="35">
        <f t="shared" si="2"/>
        <v>0</v>
      </c>
      <c r="K52" s="175"/>
    </row>
    <row r="53" spans="1:11" s="12" customFormat="1" ht="12.75" thickBot="1" x14ac:dyDescent="0.25">
      <c r="A53" s="25"/>
      <c r="B53" s="26"/>
      <c r="C53" s="27"/>
      <c r="D53" s="27"/>
      <c r="E53" s="27"/>
      <c r="F53" s="28"/>
      <c r="G53" s="29"/>
      <c r="H53" s="28"/>
      <c r="I53" s="30"/>
      <c r="K53" s="176"/>
    </row>
    <row r="54" spans="1:11" s="12" customFormat="1" thickBot="1" x14ac:dyDescent="0.25">
      <c r="A54" s="37" t="s">
        <v>113</v>
      </c>
      <c r="B54" s="38"/>
      <c r="C54" s="46"/>
      <c r="D54" s="46"/>
      <c r="E54" s="46"/>
      <c r="F54" s="21">
        <f>SUM(F56:F64)</f>
        <v>0</v>
      </c>
      <c r="G54" s="22">
        <f>SUM(G56:G64)</f>
        <v>0</v>
      </c>
      <c r="H54" s="40">
        <f>SUM(H56:H64)</f>
        <v>0</v>
      </c>
      <c r="I54" s="23">
        <f>SUM(F54:G54:H54)</f>
        <v>0</v>
      </c>
      <c r="K54" s="180">
        <f>SUM(F54)</f>
        <v>0</v>
      </c>
    </row>
    <row r="55" spans="1:11" ht="12.75" x14ac:dyDescent="0.2">
      <c r="A55" s="25"/>
      <c r="B55" s="26"/>
      <c r="C55" s="27"/>
      <c r="D55" s="27"/>
      <c r="E55" s="27"/>
      <c r="F55" s="28"/>
      <c r="G55" s="29"/>
      <c r="H55" s="28"/>
      <c r="I55" s="47"/>
      <c r="J55" s="24"/>
      <c r="K55" s="177"/>
    </row>
    <row r="56" spans="1:11" s="12" customFormat="1" ht="12" x14ac:dyDescent="0.2">
      <c r="A56" s="25"/>
      <c r="B56" s="48" t="s">
        <v>14</v>
      </c>
      <c r="C56" s="36" t="s">
        <v>114</v>
      </c>
      <c r="D56" s="36"/>
      <c r="E56" s="36"/>
      <c r="F56" s="33"/>
      <c r="G56" s="34"/>
      <c r="H56" s="33"/>
      <c r="I56" s="35">
        <f>SUM(F56,G56,H56)</f>
        <v>0</v>
      </c>
      <c r="K56" s="175"/>
    </row>
    <row r="57" spans="1:11" s="12" customFormat="1" ht="12" x14ac:dyDescent="0.2">
      <c r="A57" s="25"/>
      <c r="B57" s="48" t="s">
        <v>15</v>
      </c>
      <c r="C57" s="36" t="s">
        <v>115</v>
      </c>
      <c r="D57" s="36"/>
      <c r="E57" s="36"/>
      <c r="F57" s="33"/>
      <c r="G57" s="34"/>
      <c r="H57" s="33"/>
      <c r="I57" s="35">
        <f t="shared" ref="I57:I64" si="3">SUM(F57,G57,H57)</f>
        <v>0</v>
      </c>
      <c r="K57" s="175"/>
    </row>
    <row r="58" spans="1:11" s="12" customFormat="1" ht="12" x14ac:dyDescent="0.2">
      <c r="A58" s="25"/>
      <c r="B58" s="48" t="s">
        <v>49</v>
      </c>
      <c r="C58" s="36" t="s">
        <v>116</v>
      </c>
      <c r="D58" s="36"/>
      <c r="E58" s="36"/>
      <c r="F58" s="33"/>
      <c r="G58" s="34"/>
      <c r="H58" s="33"/>
      <c r="I58" s="35">
        <f t="shared" si="3"/>
        <v>0</v>
      </c>
      <c r="K58" s="175"/>
    </row>
    <row r="59" spans="1:11" s="12" customFormat="1" ht="12" x14ac:dyDescent="0.2">
      <c r="A59" s="25"/>
      <c r="B59" s="48" t="s">
        <v>50</v>
      </c>
      <c r="C59" s="36" t="s">
        <v>117</v>
      </c>
      <c r="D59" s="36"/>
      <c r="E59" s="36"/>
      <c r="F59" s="33"/>
      <c r="G59" s="34"/>
      <c r="H59" s="33"/>
      <c r="I59" s="35">
        <f t="shared" si="3"/>
        <v>0</v>
      </c>
      <c r="K59" s="175"/>
    </row>
    <row r="60" spans="1:11" s="12" customFormat="1" ht="12" x14ac:dyDescent="0.2">
      <c r="A60" s="25"/>
      <c r="B60" s="48" t="s">
        <v>51</v>
      </c>
      <c r="C60" s="36" t="s">
        <v>118</v>
      </c>
      <c r="D60" s="36"/>
      <c r="E60" s="36"/>
      <c r="F60" s="33"/>
      <c r="G60" s="34"/>
      <c r="H60" s="33"/>
      <c r="I60" s="35">
        <f t="shared" si="3"/>
        <v>0</v>
      </c>
      <c r="K60" s="175"/>
    </row>
    <row r="61" spans="1:11" s="12" customFormat="1" ht="12" x14ac:dyDescent="0.2">
      <c r="A61" s="25"/>
      <c r="B61" s="48" t="s">
        <v>16</v>
      </c>
      <c r="C61" s="36" t="s">
        <v>119</v>
      </c>
      <c r="D61" s="36"/>
      <c r="E61" s="36"/>
      <c r="F61" s="33"/>
      <c r="G61" s="34"/>
      <c r="H61" s="33"/>
      <c r="I61" s="35">
        <f t="shared" si="3"/>
        <v>0</v>
      </c>
      <c r="K61" s="175"/>
    </row>
    <row r="62" spans="1:11" s="12" customFormat="1" ht="12" x14ac:dyDescent="0.2">
      <c r="A62" s="25"/>
      <c r="B62" s="48" t="s">
        <v>17</v>
      </c>
      <c r="C62" s="36" t="s">
        <v>120</v>
      </c>
      <c r="D62" s="36"/>
      <c r="E62" s="36"/>
      <c r="F62" s="33"/>
      <c r="G62" s="34"/>
      <c r="H62" s="33"/>
      <c r="I62" s="35">
        <f t="shared" si="3"/>
        <v>0</v>
      </c>
      <c r="K62" s="175"/>
    </row>
    <row r="63" spans="1:11" s="12" customFormat="1" ht="12" x14ac:dyDescent="0.2">
      <c r="A63" s="25"/>
      <c r="B63" s="48" t="s">
        <v>52</v>
      </c>
      <c r="C63" s="36" t="s">
        <v>121</v>
      </c>
      <c r="D63" s="36"/>
      <c r="E63" s="36"/>
      <c r="F63" s="33"/>
      <c r="G63" s="34"/>
      <c r="H63" s="33"/>
      <c r="I63" s="35">
        <f t="shared" si="3"/>
        <v>0</v>
      </c>
      <c r="K63" s="175"/>
    </row>
    <row r="64" spans="1:11" s="12" customFormat="1" ht="12" x14ac:dyDescent="0.2">
      <c r="A64" s="25"/>
      <c r="B64" s="49" t="s">
        <v>18</v>
      </c>
      <c r="C64" s="36" t="s">
        <v>122</v>
      </c>
      <c r="D64" s="36"/>
      <c r="E64" s="36"/>
      <c r="F64" s="33"/>
      <c r="G64" s="34"/>
      <c r="H64" s="33"/>
      <c r="I64" s="35">
        <f t="shared" si="3"/>
        <v>0</v>
      </c>
      <c r="K64" s="175"/>
    </row>
    <row r="65" spans="1:11" s="12" customFormat="1" ht="12.75" thickBot="1" x14ac:dyDescent="0.25">
      <c r="A65" s="25"/>
      <c r="B65" s="26"/>
      <c r="C65" s="27"/>
      <c r="D65" s="27"/>
      <c r="E65" s="27"/>
      <c r="F65" s="50"/>
      <c r="G65" s="51"/>
      <c r="H65" s="50"/>
      <c r="I65" s="50"/>
      <c r="K65" s="176"/>
    </row>
    <row r="66" spans="1:11" s="12" customFormat="1" thickBot="1" x14ac:dyDescent="0.25">
      <c r="A66" s="37" t="s">
        <v>123</v>
      </c>
      <c r="B66" s="38"/>
      <c r="C66" s="39"/>
      <c r="D66" s="39"/>
      <c r="E66" s="39"/>
      <c r="F66" s="21">
        <f>SUM(F68:F72)</f>
        <v>0</v>
      </c>
      <c r="G66" s="184">
        <f>SUM(G68:G72)</f>
        <v>0</v>
      </c>
      <c r="H66" s="192"/>
      <c r="I66" s="188">
        <f>SUM(F66,G66)</f>
        <v>0</v>
      </c>
      <c r="K66" s="180">
        <f>SUM(F66)</f>
        <v>0</v>
      </c>
    </row>
    <row r="67" spans="1:11" ht="12.75" x14ac:dyDescent="0.2">
      <c r="A67" s="25"/>
      <c r="B67" s="52"/>
      <c r="C67" s="1"/>
      <c r="D67" s="1"/>
      <c r="E67" s="1"/>
      <c r="F67" s="53"/>
      <c r="G67" s="185"/>
      <c r="H67" s="193"/>
      <c r="I67" s="189"/>
      <c r="J67" s="24"/>
      <c r="K67" s="177"/>
    </row>
    <row r="68" spans="1:11" s="12" customFormat="1" ht="12" x14ac:dyDescent="0.2">
      <c r="A68" s="25"/>
      <c r="B68" s="48" t="s">
        <v>19</v>
      </c>
      <c r="C68" s="36" t="s">
        <v>124</v>
      </c>
      <c r="D68" s="36"/>
      <c r="E68" s="36"/>
      <c r="F68" s="33"/>
      <c r="G68" s="186"/>
      <c r="H68" s="193"/>
      <c r="I68" s="190">
        <f>SUM(F68,G68)</f>
        <v>0</v>
      </c>
      <c r="K68" s="175"/>
    </row>
    <row r="69" spans="1:11" s="12" customFormat="1" ht="12" x14ac:dyDescent="0.2">
      <c r="A69" s="25"/>
      <c r="B69" s="48" t="s">
        <v>20</v>
      </c>
      <c r="C69" s="36" t="s">
        <v>125</v>
      </c>
      <c r="D69" s="36"/>
      <c r="E69" s="36"/>
      <c r="F69" s="33"/>
      <c r="G69" s="186"/>
      <c r="H69" s="193"/>
      <c r="I69" s="190">
        <f>SUM(F69,G69)</f>
        <v>0</v>
      </c>
      <c r="K69" s="175"/>
    </row>
    <row r="70" spans="1:11" s="12" customFormat="1" ht="12" x14ac:dyDescent="0.2">
      <c r="A70" s="25"/>
      <c r="B70" s="48" t="s">
        <v>21</v>
      </c>
      <c r="C70" s="36" t="s">
        <v>126</v>
      </c>
      <c r="D70" s="36"/>
      <c r="E70" s="36"/>
      <c r="F70" s="33"/>
      <c r="G70" s="186"/>
      <c r="H70" s="193"/>
      <c r="I70" s="190">
        <f>SUM(F70,G70)</f>
        <v>0</v>
      </c>
      <c r="K70" s="175"/>
    </row>
    <row r="71" spans="1:11" s="12" customFormat="1" ht="12" x14ac:dyDescent="0.2">
      <c r="A71" s="25"/>
      <c r="B71" s="48" t="s">
        <v>22</v>
      </c>
      <c r="C71" s="36" t="s">
        <v>127</v>
      </c>
      <c r="D71" s="36"/>
      <c r="E71" s="36"/>
      <c r="F71" s="33"/>
      <c r="G71" s="186"/>
      <c r="H71" s="193"/>
      <c r="I71" s="190">
        <f>SUM(F71,G71)</f>
        <v>0</v>
      </c>
      <c r="K71" s="175"/>
    </row>
    <row r="72" spans="1:11" s="12" customFormat="1" ht="12" x14ac:dyDescent="0.2">
      <c r="A72" s="25"/>
      <c r="B72" s="48" t="s">
        <v>53</v>
      </c>
      <c r="C72" s="36" t="s">
        <v>128</v>
      </c>
      <c r="D72" s="36"/>
      <c r="E72" s="36"/>
      <c r="F72" s="33"/>
      <c r="G72" s="186"/>
      <c r="H72" s="193"/>
      <c r="I72" s="190">
        <f>SUM(F72,G72)</f>
        <v>0</v>
      </c>
      <c r="K72" s="175"/>
    </row>
    <row r="73" spans="1:11" s="12" customFormat="1" ht="11.25" customHeight="1" thickBot="1" x14ac:dyDescent="0.25">
      <c r="A73" s="54"/>
      <c r="B73" s="55"/>
      <c r="C73" s="56"/>
      <c r="D73" s="56"/>
      <c r="E73" s="56"/>
      <c r="F73" s="57"/>
      <c r="G73" s="187"/>
      <c r="H73" s="194"/>
      <c r="I73" s="191"/>
      <c r="K73" s="176"/>
    </row>
    <row r="74" spans="1:11" s="12" customFormat="1" ht="12" x14ac:dyDescent="0.2">
      <c r="A74" s="59"/>
      <c r="B74" s="10"/>
      <c r="C74" s="5"/>
      <c r="D74" s="5"/>
      <c r="E74" s="5"/>
      <c r="F74" s="5"/>
      <c r="G74" s="5"/>
      <c r="H74" s="2"/>
      <c r="I74" s="5"/>
      <c r="J74" s="6"/>
      <c r="K74" s="2"/>
    </row>
    <row r="75" spans="1:11" s="12" customFormat="1" ht="6.6" customHeight="1" thickBot="1" x14ac:dyDescent="0.25">
      <c r="A75" s="59"/>
      <c r="B75" s="10"/>
      <c r="C75" s="5"/>
      <c r="D75" s="5"/>
      <c r="E75" s="5"/>
      <c r="F75" s="2"/>
      <c r="G75" s="2"/>
      <c r="H75" s="2"/>
      <c r="I75" s="2"/>
      <c r="J75" s="160"/>
      <c r="K75" s="2"/>
    </row>
    <row r="76" spans="1:11" s="12" customFormat="1" ht="13.15" customHeight="1" thickBot="1" x14ac:dyDescent="0.25">
      <c r="A76" s="60" t="s">
        <v>193</v>
      </c>
      <c r="B76" s="61"/>
      <c r="C76" s="411" t="str">
        <f>C2</f>
        <v>Long-métrage fiction</v>
      </c>
      <c r="D76" s="412"/>
      <c r="E76" s="412"/>
      <c r="F76" s="353" t="s">
        <v>70</v>
      </c>
      <c r="G76" s="354"/>
      <c r="H76" s="354"/>
      <c r="I76" s="355"/>
      <c r="J76" s="162"/>
      <c r="K76" s="162"/>
    </row>
    <row r="77" spans="1:11" s="12" customFormat="1" ht="13.9" customHeight="1" thickBot="1" x14ac:dyDescent="0.25">
      <c r="A77" s="371" t="s">
        <v>194</v>
      </c>
      <c r="B77" s="371"/>
      <c r="C77" s="379">
        <f>C3</f>
        <v>0</v>
      </c>
      <c r="D77" s="380"/>
      <c r="E77" s="381"/>
      <c r="F77" s="304" t="s">
        <v>241</v>
      </c>
      <c r="G77" s="316" t="s">
        <v>210</v>
      </c>
      <c r="H77" s="317"/>
      <c r="I77" s="311" t="s">
        <v>74</v>
      </c>
      <c r="J77" s="162"/>
      <c r="K77" s="162"/>
    </row>
    <row r="78" spans="1:11" s="12" customFormat="1" ht="13.9" customHeight="1" x14ac:dyDescent="0.2">
      <c r="A78" s="318" t="s">
        <v>195</v>
      </c>
      <c r="B78" s="375"/>
      <c r="C78" s="404">
        <f>C4</f>
        <v>0</v>
      </c>
      <c r="D78" s="405"/>
      <c r="E78" s="406"/>
      <c r="F78" s="321" t="s">
        <v>200</v>
      </c>
      <c r="G78" s="321" t="s">
        <v>201</v>
      </c>
      <c r="H78" s="321" t="s">
        <v>202</v>
      </c>
      <c r="I78" s="312"/>
      <c r="K78" s="309" t="s">
        <v>204</v>
      </c>
    </row>
    <row r="79" spans="1:11" s="12" customFormat="1" ht="13.9" customHeight="1" x14ac:dyDescent="0.2">
      <c r="A79" s="376" t="s">
        <v>198</v>
      </c>
      <c r="B79" s="377"/>
      <c r="C79" s="378"/>
      <c r="D79" s="407">
        <f>SUM(D5)</f>
        <v>0</v>
      </c>
      <c r="E79" s="408"/>
      <c r="F79" s="322"/>
      <c r="G79" s="322"/>
      <c r="H79" s="322"/>
      <c r="I79" s="312"/>
      <c r="K79" s="310"/>
    </row>
    <row r="80" spans="1:11" s="12" customFormat="1" ht="13.9" customHeight="1" x14ac:dyDescent="0.2">
      <c r="A80" s="372" t="s">
        <v>190</v>
      </c>
      <c r="B80" s="373"/>
      <c r="C80" s="374"/>
      <c r="D80" s="400">
        <f>SUM(D6)</f>
        <v>0</v>
      </c>
      <c r="E80" s="401"/>
      <c r="F80" s="322"/>
      <c r="G80" s="322"/>
      <c r="H80" s="322"/>
      <c r="I80" s="312"/>
      <c r="K80" s="310"/>
    </row>
    <row r="81" spans="1:11" s="12" customFormat="1" ht="13.9" customHeight="1" x14ac:dyDescent="0.2">
      <c r="A81" s="318" t="s">
        <v>196</v>
      </c>
      <c r="B81" s="319"/>
      <c r="C81" s="375"/>
      <c r="D81" s="402">
        <f>D7</f>
        <v>0</v>
      </c>
      <c r="E81" s="403"/>
      <c r="F81" s="322"/>
      <c r="G81" s="322"/>
      <c r="H81" s="322"/>
      <c r="I81" s="312"/>
      <c r="K81" s="310"/>
    </row>
    <row r="82" spans="1:11" s="12" customFormat="1" ht="13.9" customHeight="1" x14ac:dyDescent="0.2">
      <c r="A82" s="318" t="s">
        <v>197</v>
      </c>
      <c r="B82" s="319"/>
      <c r="C82" s="375"/>
      <c r="D82" s="402">
        <f>D8</f>
        <v>0</v>
      </c>
      <c r="E82" s="403"/>
      <c r="F82" s="322"/>
      <c r="G82" s="322"/>
      <c r="H82" s="322"/>
      <c r="I82" s="312"/>
      <c r="K82" s="310"/>
    </row>
    <row r="83" spans="1:11" s="12" customFormat="1" ht="12" customHeight="1" x14ac:dyDescent="0.2">
      <c r="A83" s="313"/>
      <c r="B83" s="314"/>
      <c r="C83" s="314"/>
      <c r="D83" s="314"/>
      <c r="E83" s="315"/>
      <c r="F83" s="322"/>
      <c r="G83" s="322"/>
      <c r="H83" s="322"/>
      <c r="I83" s="312"/>
      <c r="K83" s="310"/>
    </row>
    <row r="84" spans="1:11" s="12" customFormat="1" ht="12.6" customHeight="1" thickBot="1" x14ac:dyDescent="0.25">
      <c r="A84" s="25"/>
      <c r="B84" s="62"/>
      <c r="C84" s="2"/>
      <c r="D84" s="2"/>
      <c r="E84" s="2"/>
      <c r="F84" s="161" t="s">
        <v>184</v>
      </c>
      <c r="G84" s="161" t="s">
        <v>203</v>
      </c>
      <c r="H84" s="161" t="s">
        <v>186</v>
      </c>
      <c r="I84" s="168" t="s">
        <v>187</v>
      </c>
      <c r="K84" s="303" t="s">
        <v>188</v>
      </c>
    </row>
    <row r="85" spans="1:11" s="12" customFormat="1" ht="13.9" customHeight="1" x14ac:dyDescent="0.2">
      <c r="A85" s="37" t="s">
        <v>129</v>
      </c>
      <c r="B85" s="38"/>
      <c r="C85" s="39"/>
      <c r="D85" s="39"/>
      <c r="E85" s="39"/>
      <c r="F85" s="163">
        <f>SUM(F87:F95)</f>
        <v>0</v>
      </c>
      <c r="G85" s="164">
        <f>SUM(G87:G95)</f>
        <v>0</v>
      </c>
      <c r="H85" s="64"/>
      <c r="I85" s="165">
        <f>SUM(F85,G85)</f>
        <v>0</v>
      </c>
      <c r="K85" s="173"/>
    </row>
    <row r="86" spans="1:11" ht="7.9" customHeight="1" x14ac:dyDescent="0.2">
      <c r="A86" s="25"/>
      <c r="B86" s="26"/>
      <c r="C86" s="27"/>
      <c r="D86" s="27"/>
      <c r="E86" s="27"/>
      <c r="F86" s="28"/>
      <c r="G86" s="29"/>
      <c r="H86" s="28"/>
      <c r="I86" s="30"/>
      <c r="J86" s="12"/>
      <c r="K86" s="175"/>
    </row>
    <row r="87" spans="1:11" s="12" customFormat="1" ht="11.85" customHeight="1" x14ac:dyDescent="0.2">
      <c r="A87" s="25"/>
      <c r="B87" s="48" t="s">
        <v>54</v>
      </c>
      <c r="C87" s="36" t="s">
        <v>130</v>
      </c>
      <c r="D87" s="36"/>
      <c r="E87" s="36"/>
      <c r="F87" s="33"/>
      <c r="G87" s="34"/>
      <c r="H87" s="28"/>
      <c r="I87" s="35">
        <f t="shared" ref="I87:I95" si="4">SUM(F87,G87)</f>
        <v>0</v>
      </c>
      <c r="J87" s="24"/>
      <c r="K87" s="174"/>
    </row>
    <row r="88" spans="1:11" s="12" customFormat="1" ht="11.85" customHeight="1" x14ac:dyDescent="0.2">
      <c r="A88" s="25"/>
      <c r="B88" s="48" t="s">
        <v>55</v>
      </c>
      <c r="C88" s="36" t="s">
        <v>131</v>
      </c>
      <c r="D88" s="36"/>
      <c r="E88" s="36"/>
      <c r="F88" s="33"/>
      <c r="G88" s="34"/>
      <c r="H88" s="28"/>
      <c r="I88" s="35">
        <f t="shared" si="4"/>
        <v>0</v>
      </c>
      <c r="K88" s="175"/>
    </row>
    <row r="89" spans="1:11" s="12" customFormat="1" ht="11.85" customHeight="1" x14ac:dyDescent="0.2">
      <c r="A89" s="25"/>
      <c r="B89" s="48" t="s">
        <v>56</v>
      </c>
      <c r="C89" s="36" t="s">
        <v>132</v>
      </c>
      <c r="D89" s="36"/>
      <c r="E89" s="36"/>
      <c r="F89" s="33"/>
      <c r="G89" s="34"/>
      <c r="H89" s="28"/>
      <c r="I89" s="35">
        <f t="shared" si="4"/>
        <v>0</v>
      </c>
      <c r="K89" s="175"/>
    </row>
    <row r="90" spans="1:11" s="12" customFormat="1" ht="11.85" customHeight="1" x14ac:dyDescent="0.2">
      <c r="A90" s="25"/>
      <c r="B90" s="48" t="s">
        <v>23</v>
      </c>
      <c r="C90" s="36" t="s">
        <v>133</v>
      </c>
      <c r="D90" s="36"/>
      <c r="E90" s="36"/>
      <c r="F90" s="33"/>
      <c r="G90" s="34"/>
      <c r="H90" s="28"/>
      <c r="I90" s="35">
        <f t="shared" si="4"/>
        <v>0</v>
      </c>
      <c r="K90" s="175"/>
    </row>
    <row r="91" spans="1:11" s="12" customFormat="1" ht="11.85" customHeight="1" x14ac:dyDescent="0.2">
      <c r="A91" s="25"/>
      <c r="B91" s="48" t="s">
        <v>24</v>
      </c>
      <c r="C91" s="36" t="s">
        <v>134</v>
      </c>
      <c r="D91" s="36"/>
      <c r="E91" s="36"/>
      <c r="F91" s="33"/>
      <c r="G91" s="34"/>
      <c r="H91" s="28"/>
      <c r="I91" s="35">
        <f t="shared" si="4"/>
        <v>0</v>
      </c>
      <c r="K91" s="175"/>
    </row>
    <row r="92" spans="1:11" s="12" customFormat="1" ht="12" x14ac:dyDescent="0.2">
      <c r="A92" s="25"/>
      <c r="B92" s="48" t="s">
        <v>25</v>
      </c>
      <c r="C92" s="36" t="s">
        <v>135</v>
      </c>
      <c r="D92" s="36"/>
      <c r="E92" s="36"/>
      <c r="F92" s="33"/>
      <c r="G92" s="34"/>
      <c r="H92" s="28"/>
      <c r="I92" s="35">
        <f t="shared" si="4"/>
        <v>0</v>
      </c>
      <c r="K92" s="175"/>
    </row>
    <row r="93" spans="1:11" s="12" customFormat="1" ht="12" x14ac:dyDescent="0.2">
      <c r="A93" s="25"/>
      <c r="B93" s="48" t="s">
        <v>26</v>
      </c>
      <c r="C93" s="36" t="s">
        <v>136</v>
      </c>
      <c r="D93" s="36"/>
      <c r="E93" s="36"/>
      <c r="F93" s="33"/>
      <c r="G93" s="34"/>
      <c r="H93" s="28"/>
      <c r="I93" s="35">
        <f t="shared" si="4"/>
        <v>0</v>
      </c>
      <c r="K93" s="175"/>
    </row>
    <row r="94" spans="1:11" s="12" customFormat="1" ht="12" x14ac:dyDescent="0.2">
      <c r="A94" s="25"/>
      <c r="B94" s="48" t="s">
        <v>27</v>
      </c>
      <c r="C94" s="36" t="s">
        <v>28</v>
      </c>
      <c r="D94" s="36"/>
      <c r="E94" s="36"/>
      <c r="F94" s="33"/>
      <c r="G94" s="34"/>
      <c r="H94" s="28"/>
      <c r="I94" s="35">
        <f t="shared" si="4"/>
        <v>0</v>
      </c>
      <c r="K94" s="175"/>
    </row>
    <row r="95" spans="1:11" s="12" customFormat="1" ht="12" x14ac:dyDescent="0.2">
      <c r="A95" s="25"/>
      <c r="B95" s="49" t="s">
        <v>29</v>
      </c>
      <c r="C95" s="36" t="s">
        <v>137</v>
      </c>
      <c r="D95" s="36"/>
      <c r="E95" s="36"/>
      <c r="F95" s="33"/>
      <c r="G95" s="34"/>
      <c r="H95" s="28"/>
      <c r="I95" s="35">
        <f t="shared" si="4"/>
        <v>0</v>
      </c>
      <c r="K95" s="175"/>
    </row>
    <row r="96" spans="1:11" s="12" customFormat="1" ht="8.4499999999999993" customHeight="1" x14ac:dyDescent="0.2">
      <c r="A96" s="25"/>
      <c r="B96" s="26"/>
      <c r="C96" s="27"/>
      <c r="D96" s="27"/>
      <c r="E96" s="27"/>
      <c r="F96" s="28"/>
      <c r="G96" s="29"/>
      <c r="H96" s="28"/>
      <c r="I96" s="30"/>
      <c r="K96" s="175"/>
    </row>
    <row r="97" spans="1:11" s="12" customFormat="1" ht="15" x14ac:dyDescent="0.2">
      <c r="A97" s="63" t="s">
        <v>138</v>
      </c>
      <c r="B97" s="38"/>
      <c r="C97" s="39"/>
      <c r="D97" s="39"/>
      <c r="E97" s="39"/>
      <c r="F97" s="21">
        <f>SUM(F99:F107)</f>
        <v>0</v>
      </c>
      <c r="G97" s="22">
        <f>SUM(G99:G107)</f>
        <v>0</v>
      </c>
      <c r="H97" s="64"/>
      <c r="I97" s="23">
        <f>SUM(F97,G97)</f>
        <v>0</v>
      </c>
      <c r="K97" s="175"/>
    </row>
    <row r="98" spans="1:11" ht="8.4499999999999993" customHeight="1" x14ac:dyDescent="0.2">
      <c r="A98" s="25"/>
      <c r="B98" s="26"/>
      <c r="C98" s="27"/>
      <c r="D98" s="27"/>
      <c r="E98" s="27"/>
      <c r="F98" s="28"/>
      <c r="G98" s="29"/>
      <c r="H98" s="28"/>
      <c r="I98" s="30"/>
      <c r="J98" s="12"/>
      <c r="K98" s="175"/>
    </row>
    <row r="99" spans="1:11" s="12" customFormat="1" ht="12.75" x14ac:dyDescent="0.2">
      <c r="A99" s="25"/>
      <c r="B99" s="48" t="s">
        <v>30</v>
      </c>
      <c r="C99" s="36" t="s">
        <v>139</v>
      </c>
      <c r="D99" s="36"/>
      <c r="E99" s="36"/>
      <c r="F99" s="33"/>
      <c r="G99" s="34"/>
      <c r="H99" s="28"/>
      <c r="I99" s="35">
        <f t="shared" ref="I99:I107" si="5">SUM(F99,G99)</f>
        <v>0</v>
      </c>
      <c r="J99" s="24"/>
      <c r="K99" s="174"/>
    </row>
    <row r="100" spans="1:11" s="12" customFormat="1" ht="12" x14ac:dyDescent="0.2">
      <c r="A100" s="25"/>
      <c r="B100" s="48" t="s">
        <v>31</v>
      </c>
      <c r="C100" s="36" t="s">
        <v>140</v>
      </c>
      <c r="D100" s="36"/>
      <c r="E100" s="36"/>
      <c r="F100" s="33"/>
      <c r="G100" s="34"/>
      <c r="H100" s="28"/>
      <c r="I100" s="35">
        <f t="shared" si="5"/>
        <v>0</v>
      </c>
      <c r="K100" s="175"/>
    </row>
    <row r="101" spans="1:11" s="12" customFormat="1" ht="12" x14ac:dyDescent="0.2">
      <c r="A101" s="25"/>
      <c r="B101" s="48" t="s">
        <v>57</v>
      </c>
      <c r="C101" s="36" t="s">
        <v>141</v>
      </c>
      <c r="D101" s="36"/>
      <c r="E101" s="36"/>
      <c r="F101" s="33"/>
      <c r="G101" s="34"/>
      <c r="H101" s="28"/>
      <c r="I101" s="35">
        <f t="shared" si="5"/>
        <v>0</v>
      </c>
      <c r="K101" s="175"/>
    </row>
    <row r="102" spans="1:11" s="12" customFormat="1" ht="12" x14ac:dyDescent="0.2">
      <c r="A102" s="25"/>
      <c r="B102" s="48" t="s">
        <v>58</v>
      </c>
      <c r="C102" s="36" t="s">
        <v>142</v>
      </c>
      <c r="D102" s="36"/>
      <c r="E102" s="36"/>
      <c r="F102" s="33"/>
      <c r="G102" s="34"/>
      <c r="H102" s="28"/>
      <c r="I102" s="35">
        <f t="shared" si="5"/>
        <v>0</v>
      </c>
      <c r="K102" s="175"/>
    </row>
    <row r="103" spans="1:11" s="12" customFormat="1" ht="12" x14ac:dyDescent="0.2">
      <c r="A103" s="25"/>
      <c r="B103" s="48" t="s">
        <v>59</v>
      </c>
      <c r="C103" s="36" t="s">
        <v>143</v>
      </c>
      <c r="D103" s="36"/>
      <c r="E103" s="36"/>
      <c r="F103" s="33"/>
      <c r="G103" s="34"/>
      <c r="H103" s="28"/>
      <c r="I103" s="35">
        <f t="shared" si="5"/>
        <v>0</v>
      </c>
      <c r="K103" s="175"/>
    </row>
    <row r="104" spans="1:11" s="12" customFormat="1" ht="12" x14ac:dyDescent="0.2">
      <c r="A104" s="25"/>
      <c r="B104" s="48" t="s">
        <v>60</v>
      </c>
      <c r="C104" s="36" t="s">
        <v>144</v>
      </c>
      <c r="D104" s="36"/>
      <c r="E104" s="36"/>
      <c r="F104" s="33"/>
      <c r="G104" s="34"/>
      <c r="H104" s="28"/>
      <c r="I104" s="35">
        <f t="shared" si="5"/>
        <v>0</v>
      </c>
      <c r="K104" s="175"/>
    </row>
    <row r="105" spans="1:11" s="12" customFormat="1" ht="12" x14ac:dyDescent="0.2">
      <c r="A105" s="25"/>
      <c r="B105" s="48" t="s">
        <v>43</v>
      </c>
      <c r="C105" s="36" t="s">
        <v>145</v>
      </c>
      <c r="D105" s="36"/>
      <c r="E105" s="36"/>
      <c r="F105" s="33"/>
      <c r="G105" s="34"/>
      <c r="H105" s="28"/>
      <c r="I105" s="35">
        <f t="shared" si="5"/>
        <v>0</v>
      </c>
      <c r="K105" s="175"/>
    </row>
    <row r="106" spans="1:11" s="12" customFormat="1" ht="12" x14ac:dyDescent="0.2">
      <c r="A106" s="25"/>
      <c r="B106" s="48" t="s">
        <v>61</v>
      </c>
      <c r="C106" s="36" t="s">
        <v>146</v>
      </c>
      <c r="D106" s="36"/>
      <c r="E106" s="36"/>
      <c r="F106" s="33"/>
      <c r="G106" s="34"/>
      <c r="H106" s="28"/>
      <c r="I106" s="35">
        <f t="shared" si="5"/>
        <v>0</v>
      </c>
      <c r="K106" s="175"/>
    </row>
    <row r="107" spans="1:11" s="12" customFormat="1" ht="12" x14ac:dyDescent="0.2">
      <c r="A107" s="25"/>
      <c r="B107" s="49" t="s">
        <v>62</v>
      </c>
      <c r="C107" s="36" t="s">
        <v>147</v>
      </c>
      <c r="D107" s="36"/>
      <c r="E107" s="36"/>
      <c r="F107" s="33"/>
      <c r="G107" s="34"/>
      <c r="H107" s="28"/>
      <c r="I107" s="35">
        <f t="shared" si="5"/>
        <v>0</v>
      </c>
      <c r="K107" s="175"/>
    </row>
    <row r="108" spans="1:11" s="12" customFormat="1" ht="6.6" customHeight="1" x14ac:dyDescent="0.2">
      <c r="A108" s="25"/>
      <c r="B108" s="26"/>
      <c r="C108" s="27"/>
      <c r="D108" s="27"/>
      <c r="E108" s="27"/>
      <c r="F108" s="28"/>
      <c r="G108" s="29"/>
      <c r="H108" s="28"/>
      <c r="I108" s="30"/>
      <c r="K108" s="175"/>
    </row>
    <row r="109" spans="1:11" s="12" customFormat="1" ht="15" x14ac:dyDescent="0.2">
      <c r="A109" s="63" t="s">
        <v>148</v>
      </c>
      <c r="B109" s="38"/>
      <c r="C109" s="39"/>
      <c r="D109" s="39"/>
      <c r="E109" s="39"/>
      <c r="F109" s="21">
        <f>SUM(F111:F117)</f>
        <v>0</v>
      </c>
      <c r="G109" s="22">
        <f>SUM(G111:G117)</f>
        <v>0</v>
      </c>
      <c r="H109" s="64"/>
      <c r="I109" s="23">
        <f>SUM(F109,G109)</f>
        <v>0</v>
      </c>
      <c r="K109" s="175"/>
    </row>
    <row r="110" spans="1:11" ht="8.4499999999999993" customHeight="1" x14ac:dyDescent="0.2">
      <c r="A110" s="41"/>
      <c r="B110" s="26"/>
      <c r="C110" s="27"/>
      <c r="D110" s="27"/>
      <c r="E110" s="27"/>
      <c r="F110" s="28"/>
      <c r="G110" s="29"/>
      <c r="H110" s="28"/>
      <c r="I110" s="42"/>
      <c r="J110" s="12"/>
      <c r="K110" s="175"/>
    </row>
    <row r="111" spans="1:11" s="12" customFormat="1" ht="12.75" x14ac:dyDescent="0.2">
      <c r="A111" s="25"/>
      <c r="B111" s="366" t="s">
        <v>149</v>
      </c>
      <c r="C111" s="65" t="s">
        <v>177</v>
      </c>
      <c r="D111" s="65"/>
      <c r="E111" s="65"/>
      <c r="F111" s="33"/>
      <c r="G111" s="34"/>
      <c r="H111" s="28"/>
      <c r="I111" s="35">
        <f t="shared" ref="I111:I117" si="6">SUM(F111,G111)</f>
        <v>0</v>
      </c>
      <c r="J111" s="24"/>
      <c r="K111" s="174"/>
    </row>
    <row r="112" spans="1:11" s="12" customFormat="1" ht="12.2" customHeight="1" x14ac:dyDescent="0.2">
      <c r="A112" s="25"/>
      <c r="B112" s="367"/>
      <c r="C112" s="65" t="s">
        <v>150</v>
      </c>
      <c r="D112" s="65"/>
      <c r="E112" s="65"/>
      <c r="F112" s="33"/>
      <c r="G112" s="34"/>
      <c r="H112" s="28"/>
      <c r="I112" s="35">
        <f t="shared" si="6"/>
        <v>0</v>
      </c>
      <c r="K112" s="175"/>
    </row>
    <row r="113" spans="1:11" s="12" customFormat="1" ht="12.95" customHeight="1" x14ac:dyDescent="0.2">
      <c r="A113" s="25"/>
      <c r="B113" s="48" t="s">
        <v>32</v>
      </c>
      <c r="C113" s="36" t="s">
        <v>151</v>
      </c>
      <c r="D113" s="36"/>
      <c r="E113" s="36"/>
      <c r="F113" s="33"/>
      <c r="G113" s="34"/>
      <c r="H113" s="28"/>
      <c r="I113" s="35">
        <f t="shared" si="6"/>
        <v>0</v>
      </c>
      <c r="K113" s="175"/>
    </row>
    <row r="114" spans="1:11" s="12" customFormat="1" ht="12" x14ac:dyDescent="0.2">
      <c r="A114" s="25"/>
      <c r="B114" s="48" t="s">
        <v>33</v>
      </c>
      <c r="C114" s="36" t="s">
        <v>152</v>
      </c>
      <c r="D114" s="36"/>
      <c r="E114" s="36"/>
      <c r="F114" s="33"/>
      <c r="G114" s="34"/>
      <c r="H114" s="28"/>
      <c r="I114" s="35">
        <f t="shared" si="6"/>
        <v>0</v>
      </c>
      <c r="K114" s="175"/>
    </row>
    <row r="115" spans="1:11" s="12" customFormat="1" ht="12" x14ac:dyDescent="0.2">
      <c r="A115" s="25"/>
      <c r="B115" s="48" t="s">
        <v>34</v>
      </c>
      <c r="C115" s="36" t="s">
        <v>153</v>
      </c>
      <c r="D115" s="36"/>
      <c r="E115" s="36"/>
      <c r="F115" s="33"/>
      <c r="G115" s="34"/>
      <c r="H115" s="28"/>
      <c r="I115" s="35">
        <f t="shared" si="6"/>
        <v>0</v>
      </c>
      <c r="K115" s="175"/>
    </row>
    <row r="116" spans="1:11" s="12" customFormat="1" ht="12" x14ac:dyDescent="0.2">
      <c r="A116" s="25"/>
      <c r="B116" s="48" t="s">
        <v>35</v>
      </c>
      <c r="C116" s="36" t="s">
        <v>154</v>
      </c>
      <c r="D116" s="36"/>
      <c r="E116" s="36"/>
      <c r="F116" s="33"/>
      <c r="G116" s="34"/>
      <c r="H116" s="28"/>
      <c r="I116" s="35">
        <f t="shared" si="6"/>
        <v>0</v>
      </c>
      <c r="K116" s="175"/>
    </row>
    <row r="117" spans="1:11" s="12" customFormat="1" ht="12" x14ac:dyDescent="0.2">
      <c r="A117" s="25"/>
      <c r="B117" s="49" t="s">
        <v>63</v>
      </c>
      <c r="C117" s="36" t="s">
        <v>155</v>
      </c>
      <c r="D117" s="36"/>
      <c r="E117" s="36"/>
      <c r="F117" s="33"/>
      <c r="G117" s="34"/>
      <c r="H117" s="28"/>
      <c r="I117" s="35">
        <f t="shared" si="6"/>
        <v>0</v>
      </c>
      <c r="K117" s="175"/>
    </row>
    <row r="118" spans="1:11" s="12" customFormat="1" ht="8.4499999999999993" customHeight="1" x14ac:dyDescent="0.2">
      <c r="A118" s="25"/>
      <c r="B118" s="26"/>
      <c r="C118" s="27"/>
      <c r="D118" s="27"/>
      <c r="E118" s="27"/>
      <c r="F118" s="57"/>
      <c r="G118" s="58"/>
      <c r="H118" s="28"/>
      <c r="I118" s="50"/>
      <c r="K118" s="175"/>
    </row>
    <row r="119" spans="1:11" s="12" customFormat="1" ht="15" x14ac:dyDescent="0.2">
      <c r="A119" s="63" t="s">
        <v>156</v>
      </c>
      <c r="B119" s="38"/>
      <c r="C119" s="39"/>
      <c r="D119" s="39"/>
      <c r="E119" s="39"/>
      <c r="F119" s="21">
        <f>SUM(F121:F129)</f>
        <v>0</v>
      </c>
      <c r="G119" s="22">
        <f>SUM(G121:G129)</f>
        <v>0</v>
      </c>
      <c r="H119" s="64"/>
      <c r="I119" s="23">
        <f>SUM(F119,G119)</f>
        <v>0</v>
      </c>
      <c r="K119" s="175"/>
    </row>
    <row r="120" spans="1:11" ht="8.4499999999999993" customHeight="1" x14ac:dyDescent="0.2">
      <c r="A120" s="25"/>
      <c r="B120" s="26"/>
      <c r="C120" s="27"/>
      <c r="D120" s="27"/>
      <c r="E120" s="27"/>
      <c r="F120" s="28"/>
      <c r="G120" s="29"/>
      <c r="H120" s="28"/>
      <c r="I120" s="30"/>
      <c r="J120" s="12"/>
      <c r="K120" s="175"/>
    </row>
    <row r="121" spans="1:11" s="12" customFormat="1" ht="12.75" x14ac:dyDescent="0.2">
      <c r="A121" s="25"/>
      <c r="B121" s="45" t="s">
        <v>64</v>
      </c>
      <c r="C121" s="36" t="s">
        <v>157</v>
      </c>
      <c r="D121" s="36"/>
      <c r="E121" s="36"/>
      <c r="F121" s="33"/>
      <c r="G121" s="34"/>
      <c r="H121" s="28"/>
      <c r="I121" s="35">
        <f t="shared" ref="I121:I129" si="7">SUM(F121,G121)</f>
        <v>0</v>
      </c>
      <c r="J121" s="24"/>
      <c r="K121" s="174"/>
    </row>
    <row r="122" spans="1:11" s="12" customFormat="1" ht="12" x14ac:dyDescent="0.2">
      <c r="A122" s="25"/>
      <c r="B122" s="45" t="s">
        <v>65</v>
      </c>
      <c r="C122" s="36" t="s">
        <v>158</v>
      </c>
      <c r="D122" s="36"/>
      <c r="E122" s="36"/>
      <c r="F122" s="33"/>
      <c r="G122" s="34"/>
      <c r="H122" s="28"/>
      <c r="I122" s="35">
        <f t="shared" si="7"/>
        <v>0</v>
      </c>
      <c r="K122" s="175"/>
    </row>
    <row r="123" spans="1:11" s="12" customFormat="1" ht="12" x14ac:dyDescent="0.2">
      <c r="A123" s="25"/>
      <c r="B123" s="45" t="s">
        <v>36</v>
      </c>
      <c r="C123" s="36" t="s">
        <v>159</v>
      </c>
      <c r="D123" s="36"/>
      <c r="E123" s="36"/>
      <c r="F123" s="33"/>
      <c r="G123" s="34"/>
      <c r="H123" s="28"/>
      <c r="I123" s="35">
        <f t="shared" si="7"/>
        <v>0</v>
      </c>
      <c r="K123" s="175"/>
    </row>
    <row r="124" spans="1:11" s="12" customFormat="1" ht="12" x14ac:dyDescent="0.2">
      <c r="A124" s="25"/>
      <c r="B124" s="45" t="s">
        <v>37</v>
      </c>
      <c r="C124" s="36" t="s">
        <v>160</v>
      </c>
      <c r="D124" s="36"/>
      <c r="E124" s="36"/>
      <c r="F124" s="33"/>
      <c r="G124" s="34"/>
      <c r="H124" s="28"/>
      <c r="I124" s="35">
        <f t="shared" si="7"/>
        <v>0</v>
      </c>
      <c r="K124" s="175"/>
    </row>
    <row r="125" spans="1:11" s="12" customFormat="1" ht="12" x14ac:dyDescent="0.2">
      <c r="A125" s="25"/>
      <c r="B125" s="45" t="s">
        <v>38</v>
      </c>
      <c r="C125" s="36" t="s">
        <v>161</v>
      </c>
      <c r="D125" s="36"/>
      <c r="E125" s="36"/>
      <c r="F125" s="33"/>
      <c r="G125" s="34"/>
      <c r="H125" s="28"/>
      <c r="I125" s="35">
        <f t="shared" si="7"/>
        <v>0</v>
      </c>
      <c r="K125" s="175"/>
    </row>
    <row r="126" spans="1:11" s="12" customFormat="1" ht="12" x14ac:dyDescent="0.2">
      <c r="A126" s="25"/>
      <c r="B126" s="45" t="s">
        <v>66</v>
      </c>
      <c r="C126" s="36" t="s">
        <v>162</v>
      </c>
      <c r="D126" s="36"/>
      <c r="E126" s="36"/>
      <c r="F126" s="33"/>
      <c r="G126" s="34"/>
      <c r="H126" s="28"/>
      <c r="I126" s="35">
        <f t="shared" si="7"/>
        <v>0</v>
      </c>
      <c r="K126" s="175"/>
    </row>
    <row r="127" spans="1:11" s="12" customFormat="1" ht="12" x14ac:dyDescent="0.2">
      <c r="A127" s="25"/>
      <c r="B127" s="45" t="s">
        <v>67</v>
      </c>
      <c r="C127" s="36" t="s">
        <v>163</v>
      </c>
      <c r="D127" s="36"/>
      <c r="E127" s="36"/>
      <c r="F127" s="33"/>
      <c r="G127" s="34"/>
      <c r="H127" s="28"/>
      <c r="I127" s="35">
        <f t="shared" si="7"/>
        <v>0</v>
      </c>
      <c r="K127" s="175"/>
    </row>
    <row r="128" spans="1:11" s="12" customFormat="1" ht="12" x14ac:dyDescent="0.2">
      <c r="A128" s="25"/>
      <c r="B128" s="45" t="s">
        <v>68</v>
      </c>
      <c r="C128" s="36" t="s">
        <v>164</v>
      </c>
      <c r="D128" s="36"/>
      <c r="E128" s="36"/>
      <c r="F128" s="33"/>
      <c r="G128" s="34"/>
      <c r="H128" s="28"/>
      <c r="I128" s="35">
        <f t="shared" si="7"/>
        <v>0</v>
      </c>
      <c r="K128" s="175"/>
    </row>
    <row r="129" spans="1:11" s="12" customFormat="1" ht="12" x14ac:dyDescent="0.2">
      <c r="A129" s="25"/>
      <c r="B129" s="45" t="s">
        <v>69</v>
      </c>
      <c r="C129" s="36" t="s">
        <v>165</v>
      </c>
      <c r="D129" s="36"/>
      <c r="E129" s="36"/>
      <c r="F129" s="33"/>
      <c r="G129" s="34"/>
      <c r="H129" s="28"/>
      <c r="I129" s="35">
        <f t="shared" si="7"/>
        <v>0</v>
      </c>
      <c r="K129" s="175"/>
    </row>
    <row r="130" spans="1:11" s="12" customFormat="1" ht="9" customHeight="1" x14ac:dyDescent="0.2">
      <c r="A130" s="25"/>
      <c r="B130" s="66"/>
      <c r="C130" s="67"/>
      <c r="D130" s="67"/>
      <c r="E130" s="67"/>
      <c r="F130" s="57"/>
      <c r="G130" s="58"/>
      <c r="H130" s="28"/>
      <c r="I130" s="30"/>
      <c r="K130" s="175"/>
    </row>
    <row r="131" spans="1:11" s="12" customFormat="1" ht="15" x14ac:dyDescent="0.2">
      <c r="A131" s="63" t="s">
        <v>166</v>
      </c>
      <c r="B131" s="38"/>
      <c r="C131" s="39"/>
      <c r="D131" s="39"/>
      <c r="E131" s="39"/>
      <c r="F131" s="21">
        <f>SUM(F133:F136)</f>
        <v>0</v>
      </c>
      <c r="G131" s="22">
        <f>SUM(G133:G136)</f>
        <v>0</v>
      </c>
      <c r="H131" s="64"/>
      <c r="I131" s="23">
        <f>SUM(F131,G131)</f>
        <v>0</v>
      </c>
      <c r="K131" s="175"/>
    </row>
    <row r="132" spans="1:11" ht="7.9" customHeight="1" x14ac:dyDescent="0.2">
      <c r="A132" s="25"/>
      <c r="B132" s="26"/>
      <c r="C132" s="27"/>
      <c r="D132" s="27"/>
      <c r="E132" s="27"/>
      <c r="F132" s="28"/>
      <c r="G132" s="29"/>
      <c r="H132" s="28"/>
      <c r="I132" s="30"/>
      <c r="J132" s="12"/>
      <c r="K132" s="175"/>
    </row>
    <row r="133" spans="1:11" s="12" customFormat="1" ht="12.75" x14ac:dyDescent="0.2">
      <c r="A133" s="25"/>
      <c r="B133" s="45" t="s">
        <v>39</v>
      </c>
      <c r="C133" s="36" t="s">
        <v>167</v>
      </c>
      <c r="D133" s="36"/>
      <c r="E133" s="36"/>
      <c r="F133" s="33"/>
      <c r="G133" s="34"/>
      <c r="H133" s="28"/>
      <c r="I133" s="35">
        <f>SUM(F133,G133)</f>
        <v>0</v>
      </c>
      <c r="J133" s="24"/>
      <c r="K133" s="174"/>
    </row>
    <row r="134" spans="1:11" s="12" customFormat="1" ht="12" x14ac:dyDescent="0.2">
      <c r="A134" s="25"/>
      <c r="B134" s="45" t="s">
        <v>40</v>
      </c>
      <c r="C134" s="36" t="s">
        <v>168</v>
      </c>
      <c r="D134" s="36"/>
      <c r="E134" s="36"/>
      <c r="F134" s="33"/>
      <c r="G134" s="34"/>
      <c r="H134" s="28"/>
      <c r="I134" s="35">
        <f>SUM(F134,G134)</f>
        <v>0</v>
      </c>
      <c r="K134" s="175"/>
    </row>
    <row r="135" spans="1:11" s="12" customFormat="1" ht="12" x14ac:dyDescent="0.2">
      <c r="A135" s="25"/>
      <c r="B135" s="45" t="s">
        <v>41</v>
      </c>
      <c r="C135" s="36" t="s">
        <v>169</v>
      </c>
      <c r="D135" s="36"/>
      <c r="E135" s="36"/>
      <c r="F135" s="33"/>
      <c r="G135" s="34"/>
      <c r="H135" s="28"/>
      <c r="I135" s="35">
        <f>SUM(F135,G135)</f>
        <v>0</v>
      </c>
      <c r="K135" s="175"/>
    </row>
    <row r="136" spans="1:11" s="12" customFormat="1" ht="12" x14ac:dyDescent="0.2">
      <c r="A136" s="25"/>
      <c r="B136" s="45" t="s">
        <v>42</v>
      </c>
      <c r="C136" s="36" t="s">
        <v>170</v>
      </c>
      <c r="D136" s="36"/>
      <c r="E136" s="36"/>
      <c r="F136" s="33"/>
      <c r="G136" s="34"/>
      <c r="H136" s="28"/>
      <c r="I136" s="35">
        <f>SUM(F136,G136)</f>
        <v>0</v>
      </c>
      <c r="K136" s="175"/>
    </row>
    <row r="137" spans="1:11" s="12" customFormat="1" ht="7.9" customHeight="1" thickBot="1" x14ac:dyDescent="0.25">
      <c r="A137" s="68"/>
      <c r="B137" s="69"/>
      <c r="C137" s="70"/>
      <c r="D137" s="70"/>
      <c r="E137" s="70"/>
      <c r="F137" s="71"/>
      <c r="G137" s="72"/>
      <c r="H137" s="71"/>
      <c r="I137" s="73"/>
      <c r="K137" s="175"/>
    </row>
    <row r="138" spans="1:11" s="12" customFormat="1" ht="7.9" customHeight="1" thickBot="1" x14ac:dyDescent="0.25">
      <c r="A138" s="16"/>
      <c r="B138" s="15"/>
      <c r="C138" s="15"/>
      <c r="D138" s="15"/>
      <c r="E138" s="15"/>
      <c r="F138" s="74"/>
      <c r="G138" s="74"/>
      <c r="H138" s="74"/>
      <c r="I138" s="75"/>
      <c r="K138" s="175"/>
    </row>
    <row r="139" spans="1:11" s="12" customFormat="1" ht="15" x14ac:dyDescent="0.2">
      <c r="A139" s="76" t="s">
        <v>171</v>
      </c>
      <c r="B139" s="77"/>
      <c r="C139" s="78"/>
      <c r="D139" s="78"/>
      <c r="E139" s="78"/>
      <c r="F139" s="79">
        <f>SUM(F131,F119,F109,F97,F85,F66,F54,F23,F11)</f>
        <v>0</v>
      </c>
      <c r="G139" s="80">
        <f>SUM(G131,G119,G109,G97,G85,G66,G54,G23,G11)</f>
        <v>0</v>
      </c>
      <c r="H139" s="81">
        <f>SUM(H54,H23,H11)</f>
        <v>0</v>
      </c>
      <c r="I139" s="82">
        <f>SUM(I11,I23,I54,I66,I85,I97,I109,I119,I131)</f>
        <v>0</v>
      </c>
      <c r="K139" s="175"/>
    </row>
    <row r="140" spans="1:11" ht="12.75" x14ac:dyDescent="0.2">
      <c r="A140" s="25"/>
      <c r="B140" s="26"/>
      <c r="C140" s="27"/>
      <c r="D140" s="27"/>
      <c r="E140" s="27"/>
      <c r="F140" s="28"/>
      <c r="G140" s="29"/>
      <c r="H140" s="28"/>
      <c r="I140" s="28"/>
      <c r="J140" s="12"/>
      <c r="K140" s="175"/>
    </row>
    <row r="141" spans="1:11" s="12" customFormat="1" ht="12.75" x14ac:dyDescent="0.2">
      <c r="A141" s="25"/>
      <c r="B141" s="45" t="s">
        <v>44</v>
      </c>
      <c r="C141" s="36" t="s">
        <v>172</v>
      </c>
      <c r="D141" s="36"/>
      <c r="E141" s="36"/>
      <c r="F141" s="33"/>
      <c r="G141" s="29"/>
      <c r="H141" s="28"/>
      <c r="I141" s="35">
        <f>F141</f>
        <v>0</v>
      </c>
      <c r="J141" s="24"/>
      <c r="K141" s="174"/>
    </row>
    <row r="142" spans="1:11" s="12" customFormat="1" ht="12" x14ac:dyDescent="0.2">
      <c r="A142" s="25"/>
      <c r="B142" s="45" t="s">
        <v>45</v>
      </c>
      <c r="C142" s="36" t="s">
        <v>173</v>
      </c>
      <c r="D142" s="36"/>
      <c r="E142" s="36"/>
      <c r="F142" s="33"/>
      <c r="G142" s="29"/>
      <c r="H142" s="28"/>
      <c r="I142" s="35">
        <f>F142</f>
        <v>0</v>
      </c>
      <c r="K142" s="175"/>
    </row>
    <row r="143" spans="1:11" s="12" customFormat="1" ht="12" x14ac:dyDescent="0.2">
      <c r="A143" s="25"/>
      <c r="B143" s="45" t="s">
        <v>71</v>
      </c>
      <c r="C143" s="36" t="s">
        <v>174</v>
      </c>
      <c r="D143" s="36"/>
      <c r="E143" s="36"/>
      <c r="F143" s="33"/>
      <c r="G143" s="308"/>
      <c r="H143" s="28"/>
      <c r="I143" s="35">
        <f>F143+G143</f>
        <v>0</v>
      </c>
      <c r="K143" s="175"/>
    </row>
    <row r="144" spans="1:11" s="12" customFormat="1" ht="7.15" customHeight="1" thickBot="1" x14ac:dyDescent="0.25">
      <c r="A144" s="25"/>
      <c r="B144" s="83"/>
      <c r="C144" s="27"/>
      <c r="D144" s="27"/>
      <c r="E144" s="27"/>
      <c r="F144" s="28"/>
      <c r="G144" s="29"/>
      <c r="H144" s="28"/>
      <c r="I144" s="28"/>
      <c r="K144" s="175"/>
    </row>
    <row r="145" spans="1:11" s="12" customFormat="1" ht="18" customHeight="1" thickBot="1" x14ac:dyDescent="0.25">
      <c r="A145" s="84" t="s">
        <v>73</v>
      </c>
      <c r="B145" s="85"/>
      <c r="C145" s="86"/>
      <c r="D145" s="86"/>
      <c r="E145" s="86"/>
      <c r="F145" s="87">
        <f>SUM(F139:F144)</f>
        <v>0</v>
      </c>
      <c r="G145" s="88">
        <f>SUM(G139:G144)</f>
        <v>0</v>
      </c>
      <c r="H145" s="89">
        <f>H139</f>
        <v>0</v>
      </c>
      <c r="I145" s="90">
        <f>SUM(F145:H145)</f>
        <v>0</v>
      </c>
      <c r="K145" s="195">
        <f>SUM(K23+K54+K66)</f>
        <v>0</v>
      </c>
    </row>
    <row r="146" spans="1:11" ht="5.45" customHeight="1" thickBot="1" x14ac:dyDescent="0.25">
      <c r="A146" s="91"/>
      <c r="B146" s="92"/>
      <c r="C146" s="93"/>
      <c r="D146" s="93"/>
      <c r="E146" s="93"/>
      <c r="F146" s="94"/>
      <c r="G146" s="95"/>
      <c r="H146" s="94"/>
      <c r="I146" s="94"/>
      <c r="J146" s="96"/>
      <c r="K146" s="94"/>
    </row>
    <row r="147" spans="1:11" ht="18" customHeight="1" thickBot="1" x14ac:dyDescent="0.25">
      <c r="A147" s="421" t="s">
        <v>206</v>
      </c>
      <c r="B147" s="422"/>
      <c r="C147" s="422"/>
      <c r="D147" s="422"/>
      <c r="E147" s="422"/>
      <c r="F147" s="422"/>
      <c r="G147" s="422"/>
      <c r="H147" s="422"/>
      <c r="I147" s="423"/>
      <c r="J147" s="178"/>
      <c r="K147" s="196" t="e">
        <f>SUM(K145/D7)</f>
        <v>#DIV/0!</v>
      </c>
    </row>
    <row r="148" spans="1:11" s="97" customFormat="1" ht="14.45" customHeight="1" x14ac:dyDescent="0.2">
      <c r="A148" s="427" t="s">
        <v>243</v>
      </c>
      <c r="B148" s="428"/>
      <c r="C148" s="428"/>
      <c r="D148" s="428"/>
      <c r="E148" s="428"/>
      <c r="F148" s="428"/>
      <c r="G148" s="428"/>
      <c r="H148" s="428"/>
      <c r="I148" s="428"/>
      <c r="J148" s="428"/>
      <c r="K148" s="428"/>
    </row>
    <row r="149" spans="1:11" ht="24.75" customHeight="1" thickBot="1" x14ac:dyDescent="0.25">
      <c r="A149" s="429" t="s">
        <v>207</v>
      </c>
      <c r="B149" s="430"/>
      <c r="C149" s="430"/>
      <c r="D149" s="430"/>
      <c r="E149" s="430"/>
      <c r="F149" s="430"/>
      <c r="G149" s="430"/>
      <c r="H149" s="430"/>
      <c r="I149" s="430"/>
      <c r="J149" s="430"/>
      <c r="K149" s="431"/>
    </row>
    <row r="150" spans="1:11" ht="22.15" customHeight="1" x14ac:dyDescent="0.2">
      <c r="A150" s="202" t="s">
        <v>208</v>
      </c>
      <c r="B150" s="203"/>
      <c r="C150" s="204"/>
      <c r="D150" s="204"/>
      <c r="E150" s="205"/>
      <c r="F150" s="358" t="s">
        <v>209</v>
      </c>
      <c r="G150" s="432" t="s">
        <v>210</v>
      </c>
      <c r="H150" s="433"/>
      <c r="I150" s="166"/>
      <c r="J150" s="206"/>
      <c r="K150" s="206"/>
    </row>
    <row r="151" spans="1:11" s="97" customFormat="1" ht="18.600000000000001" customHeight="1" x14ac:dyDescent="0.2">
      <c r="A151" s="417">
        <f>D5</f>
        <v>0</v>
      </c>
      <c r="B151" s="418"/>
      <c r="C151" s="207"/>
      <c r="D151" s="207"/>
      <c r="E151" s="208"/>
      <c r="F151" s="359"/>
      <c r="G151" s="434"/>
      <c r="H151" s="435"/>
      <c r="I151" s="166"/>
      <c r="J151" s="206"/>
      <c r="K151" s="206"/>
    </row>
    <row r="152" spans="1:11" s="97" customFormat="1" ht="15" customHeight="1" x14ac:dyDescent="0.2">
      <c r="A152" s="209"/>
      <c r="B152" s="210"/>
      <c r="C152" s="207"/>
      <c r="D152" s="207"/>
      <c r="E152" s="208"/>
      <c r="F152" s="211" t="s">
        <v>184</v>
      </c>
      <c r="G152" s="212" t="s">
        <v>185</v>
      </c>
      <c r="H152" s="213" t="s">
        <v>186</v>
      </c>
      <c r="I152" s="166"/>
      <c r="J152" s="171"/>
      <c r="K152" s="171"/>
    </row>
    <row r="153" spans="1:11" s="97" customFormat="1" ht="15" customHeight="1" x14ac:dyDescent="0.2">
      <c r="A153" s="214"/>
      <c r="B153" s="215"/>
      <c r="C153" s="216"/>
      <c r="D153" s="216"/>
      <c r="E153" s="216"/>
      <c r="F153" s="217">
        <f>SUM(F145)</f>
        <v>0</v>
      </c>
      <c r="G153" s="348">
        <f>SUM(G145+H145)</f>
        <v>0</v>
      </c>
      <c r="H153" s="360"/>
      <c r="I153" s="206"/>
      <c r="J153" s="171"/>
      <c r="K153" s="171"/>
    </row>
    <row r="154" spans="1:11" s="97" customFormat="1" ht="16.899999999999999" customHeight="1" thickBot="1" x14ac:dyDescent="0.25">
      <c r="A154" s="214"/>
      <c r="B154" s="215"/>
      <c r="C154" s="216"/>
      <c r="D154" s="216"/>
      <c r="E154" s="216"/>
      <c r="F154" s="218" t="e">
        <f>SUM(F153/D6)</f>
        <v>#DIV/0!</v>
      </c>
      <c r="G154" s="361" t="e">
        <f>SUM(G153/D6)</f>
        <v>#DIV/0!</v>
      </c>
      <c r="H154" s="362"/>
      <c r="I154" s="206"/>
      <c r="J154" s="171"/>
      <c r="K154" s="171"/>
    </row>
    <row r="155" spans="1:11" s="97" customFormat="1" ht="15" customHeight="1" x14ac:dyDescent="0.2">
      <c r="A155" s="415" t="s">
        <v>211</v>
      </c>
      <c r="B155" s="416"/>
      <c r="C155" s="416"/>
      <c r="D155" s="416"/>
      <c r="E155" s="416"/>
      <c r="F155" s="219" t="s">
        <v>212</v>
      </c>
      <c r="G155" s="363" t="s">
        <v>213</v>
      </c>
      <c r="H155" s="364"/>
      <c r="I155" s="220"/>
      <c r="J155" s="171"/>
      <c r="K155" s="171"/>
    </row>
    <row r="156" spans="1:11" s="97" customFormat="1" ht="15" customHeight="1" x14ac:dyDescent="0.2">
      <c r="A156" s="221"/>
      <c r="B156" s="222"/>
      <c r="C156" s="222"/>
      <c r="D156" s="222"/>
      <c r="E156" s="222"/>
      <c r="F156" s="223">
        <f>SUM(A151*65%)</f>
        <v>0</v>
      </c>
      <c r="G156" s="346">
        <f>SUM(A151*35%)</f>
        <v>0</v>
      </c>
      <c r="H156" s="365"/>
      <c r="I156" s="206"/>
      <c r="J156" s="171"/>
      <c r="K156" s="171"/>
    </row>
    <row r="157" spans="1:11" ht="19.5" customHeight="1" thickBot="1" x14ac:dyDescent="0.25">
      <c r="A157" s="221"/>
      <c r="B157" s="222"/>
      <c r="C157" s="222"/>
      <c r="D157" s="222"/>
      <c r="E157" s="222"/>
      <c r="F157" s="224"/>
      <c r="G157" s="224"/>
      <c r="H157" s="224"/>
      <c r="I157" s="206"/>
      <c r="J157" s="171"/>
      <c r="K157" s="171"/>
    </row>
    <row r="158" spans="1:11" s="97" customFormat="1" ht="20.45" customHeight="1" thickBot="1" x14ac:dyDescent="0.25">
      <c r="A158" s="225"/>
      <c r="B158" s="226"/>
      <c r="C158" s="227"/>
      <c r="D158" s="226"/>
      <c r="E158" s="228" t="s">
        <v>214</v>
      </c>
      <c r="F158" s="229">
        <f>IF(F153&lt;F156,"INSUFFISANT",(F153+(IF(G153&lt;G156,G153,G156))))</f>
        <v>0</v>
      </c>
      <c r="G158" s="230" t="e">
        <f>(F153+(IF(G153&lt;G156,G153,G156)))/A151</f>
        <v>#DIV/0!</v>
      </c>
      <c r="H158" s="231" t="s">
        <v>215</v>
      </c>
      <c r="I158" s="107"/>
      <c r="J158" s="170"/>
      <c r="K158" s="170"/>
    </row>
    <row r="159" spans="1:11" s="97" customFormat="1" ht="9" customHeight="1" x14ac:dyDescent="0.2">
      <c r="A159" s="182"/>
      <c r="B159" s="92"/>
      <c r="C159" s="98"/>
      <c r="D159" s="92"/>
      <c r="F159" s="99"/>
      <c r="G159" s="183"/>
      <c r="H159" s="102"/>
      <c r="I159" s="102"/>
      <c r="J159" s="170"/>
      <c r="K159" s="170"/>
    </row>
    <row r="160" spans="1:11" s="97" customFormat="1" ht="15.6" customHeight="1" thickBot="1" x14ac:dyDescent="0.25">
      <c r="A160" s="197" t="b">
        <f xml:space="preserve"> IF(F158="INSUFFISANT","SI INSUFFISANT, RECALCUL DE LA MI")</f>
        <v>0</v>
      </c>
      <c r="B160" s="92"/>
      <c r="C160" s="98"/>
      <c r="D160" s="92"/>
      <c r="F160" s="99"/>
      <c r="G160" s="183"/>
      <c r="H160" s="102"/>
      <c r="I160" s="102"/>
      <c r="J160" s="170"/>
      <c r="K160" s="170"/>
    </row>
    <row r="161" spans="1:11" s="97" customFormat="1" ht="15.6" customHeight="1" x14ac:dyDescent="0.2">
      <c r="A161" s="232" t="b">
        <f>IF(F158="INSUFFISANT","RECALCUL MESURE INCITATIVE")</f>
        <v>0</v>
      </c>
      <c r="B161" s="233"/>
      <c r="C161" s="234"/>
      <c r="D161" s="234"/>
      <c r="E161" s="235"/>
      <c r="F161" s="436" t="s">
        <v>209</v>
      </c>
      <c r="G161" s="437" t="s">
        <v>210</v>
      </c>
      <c r="H161" s="438"/>
      <c r="I161" s="102"/>
      <c r="J161" s="170"/>
      <c r="K161" s="170"/>
    </row>
    <row r="162" spans="1:11" s="97" customFormat="1" ht="15.6" customHeight="1" x14ac:dyDescent="0.2">
      <c r="A162" s="413">
        <f>IF(G164&lt;((F164/65)*35),(F164+G164),(F164+((F164/65)*35)))</f>
        <v>0</v>
      </c>
      <c r="B162" s="414"/>
      <c r="C162" s="207"/>
      <c r="D162" s="207"/>
      <c r="E162" s="208"/>
      <c r="F162" s="359"/>
      <c r="G162" s="434"/>
      <c r="H162" s="439"/>
      <c r="I162" s="102"/>
      <c r="J162" s="170"/>
      <c r="K162" s="170"/>
    </row>
    <row r="163" spans="1:11" s="97" customFormat="1" ht="15.6" customHeight="1" x14ac:dyDescent="0.2">
      <c r="A163" s="236"/>
      <c r="B163" s="210"/>
      <c r="C163" s="207"/>
      <c r="D163" s="207"/>
      <c r="E163" s="208"/>
      <c r="F163" s="211" t="s">
        <v>184</v>
      </c>
      <c r="G163" s="212" t="s">
        <v>185</v>
      </c>
      <c r="H163" s="237" t="s">
        <v>186</v>
      </c>
      <c r="I163" s="102"/>
      <c r="J163" s="170"/>
      <c r="K163" s="170"/>
    </row>
    <row r="164" spans="1:11" s="97" customFormat="1" ht="15.6" customHeight="1" x14ac:dyDescent="0.2">
      <c r="A164" s="238"/>
      <c r="B164" s="215"/>
      <c r="C164" s="216"/>
      <c r="D164" s="216"/>
      <c r="E164" s="216"/>
      <c r="F164" s="217" t="b">
        <f>IF(F158="INSUFFISANT",F145)</f>
        <v>0</v>
      </c>
      <c r="G164" s="348" t="b">
        <f>IF(F158="INSUFFISANT",G145+H145)</f>
        <v>0</v>
      </c>
      <c r="H164" s="349"/>
      <c r="I164" s="102"/>
      <c r="J164" s="170"/>
      <c r="K164" s="170"/>
    </row>
    <row r="165" spans="1:11" s="97" customFormat="1" ht="15.6" customHeight="1" thickBot="1" x14ac:dyDescent="0.25">
      <c r="A165" s="238"/>
      <c r="B165" s="215"/>
      <c r="C165" s="216"/>
      <c r="D165" s="216"/>
      <c r="E165" s="216"/>
      <c r="F165" s="218" t="e">
        <f>SUM(F164/A162)</f>
        <v>#DIV/0!</v>
      </c>
      <c r="G165" s="361" t="e">
        <f>SUM(G164/A162)</f>
        <v>#DIV/0!</v>
      </c>
      <c r="H165" s="424"/>
      <c r="I165" s="102"/>
      <c r="J165" s="170"/>
      <c r="K165" s="170"/>
    </row>
    <row r="166" spans="1:11" s="97" customFormat="1" ht="15.6" customHeight="1" x14ac:dyDescent="0.2">
      <c r="A166" s="425" t="s">
        <v>211</v>
      </c>
      <c r="B166" s="416"/>
      <c r="C166" s="416"/>
      <c r="D166" s="416"/>
      <c r="E166" s="416"/>
      <c r="F166" s="219" t="s">
        <v>212</v>
      </c>
      <c r="G166" s="363" t="s">
        <v>213</v>
      </c>
      <c r="H166" s="426"/>
      <c r="I166" s="102"/>
      <c r="J166" s="170"/>
      <c r="K166" s="170"/>
    </row>
    <row r="167" spans="1:11" s="97" customFormat="1" ht="15.6" customHeight="1" x14ac:dyDescent="0.2">
      <c r="A167" s="239"/>
      <c r="B167" s="222"/>
      <c r="C167" s="222"/>
      <c r="D167" s="222"/>
      <c r="E167" s="222"/>
      <c r="F167" s="223">
        <f>SUM(A162*65%)</f>
        <v>0</v>
      </c>
      <c r="G167" s="346">
        <f>A162*35%</f>
        <v>0</v>
      </c>
      <c r="H167" s="347"/>
      <c r="I167" s="102"/>
      <c r="J167" s="170"/>
      <c r="K167" s="170"/>
    </row>
    <row r="168" spans="1:11" s="97" customFormat="1" ht="15.6" customHeight="1" thickBot="1" x14ac:dyDescent="0.25">
      <c r="A168" s="239"/>
      <c r="B168" s="222"/>
      <c r="C168" s="222"/>
      <c r="D168" s="222"/>
      <c r="E168" s="222"/>
      <c r="F168" s="224"/>
      <c r="G168" s="224"/>
      <c r="H168" s="240"/>
      <c r="I168" s="102"/>
      <c r="J168" s="170"/>
      <c r="K168" s="170"/>
    </row>
    <row r="169" spans="1:11" ht="16.5" thickBot="1" x14ac:dyDescent="0.25">
      <c r="A169" s="241"/>
      <c r="B169" s="242"/>
      <c r="C169" s="243"/>
      <c r="D169" s="242"/>
      <c r="E169" s="244" t="s">
        <v>214</v>
      </c>
      <c r="F169" s="245">
        <f>F164+ (IF(G164&lt;G167,G164,G167))</f>
        <v>0</v>
      </c>
      <c r="G169" s="246" t="e">
        <f>SUM(F169/A162)</f>
        <v>#DIV/0!</v>
      </c>
      <c r="H169" s="247" t="s">
        <v>215</v>
      </c>
      <c r="I169" s="102"/>
      <c r="J169" s="170"/>
      <c r="K169" s="170"/>
    </row>
    <row r="170" spans="1:11" s="97" customFormat="1" ht="19.149999999999999" customHeight="1" thickBot="1" x14ac:dyDescent="0.25">
      <c r="A170" s="248"/>
      <c r="B170" s="92"/>
      <c r="C170" s="98"/>
      <c r="D170" s="92"/>
      <c r="E170" s="201"/>
      <c r="F170" s="99"/>
      <c r="G170" s="100"/>
      <c r="H170" s="101"/>
      <c r="I170" s="102"/>
      <c r="J170" s="171"/>
      <c r="K170" s="171"/>
    </row>
    <row r="171" spans="1:11" s="97" customFormat="1" ht="65.45" customHeight="1" x14ac:dyDescent="0.2">
      <c r="A171" s="249" t="s">
        <v>216</v>
      </c>
      <c r="B171" s="250"/>
      <c r="C171" s="251"/>
      <c r="D171" s="252"/>
      <c r="E171" s="253"/>
      <c r="F171" s="344" t="s">
        <v>217</v>
      </c>
      <c r="G171" s="341"/>
      <c r="H171" s="339" t="s">
        <v>202</v>
      </c>
      <c r="I171" s="339" t="s">
        <v>218</v>
      </c>
      <c r="J171" s="254"/>
      <c r="K171" s="337" t="s">
        <v>219</v>
      </c>
    </row>
    <row r="172" spans="1:11" s="97" customFormat="1" x14ac:dyDescent="0.2">
      <c r="A172" s="419">
        <f>D6</f>
        <v>0</v>
      </c>
      <c r="B172" s="420"/>
      <c r="C172" s="255"/>
      <c r="D172" s="256"/>
      <c r="E172" s="257"/>
      <c r="F172" s="345"/>
      <c r="G172" s="342"/>
      <c r="H172" s="340"/>
      <c r="I172" s="340"/>
      <c r="J172" s="178"/>
      <c r="K172" s="338"/>
    </row>
    <row r="173" spans="1:11" s="97" customFormat="1" ht="16.5" thickBot="1" x14ac:dyDescent="0.25">
      <c r="A173" s="258"/>
      <c r="B173" s="259"/>
      <c r="C173" s="255"/>
      <c r="D173" s="256"/>
      <c r="E173" s="257"/>
      <c r="F173" s="260" t="s">
        <v>184</v>
      </c>
      <c r="G173" s="343"/>
      <c r="H173" s="261" t="s">
        <v>186</v>
      </c>
      <c r="I173" s="262"/>
      <c r="J173" s="178"/>
      <c r="K173" s="263" t="s">
        <v>188</v>
      </c>
    </row>
    <row r="174" spans="1:11" ht="16.899999999999999" customHeight="1" thickBot="1" x14ac:dyDescent="0.25">
      <c r="A174" s="394" t="s">
        <v>220</v>
      </c>
      <c r="B174" s="395"/>
      <c r="C174" s="395"/>
      <c r="D174" s="395"/>
      <c r="E174" s="395"/>
      <c r="F174" s="264">
        <f>SUM(F145)</f>
        <v>0</v>
      </c>
      <c r="G174" s="265"/>
      <c r="H174" s="266">
        <f>SUM(H145)</f>
        <v>0</v>
      </c>
      <c r="I174" s="267">
        <f>SUM(F174+H174)</f>
        <v>0</v>
      </c>
      <c r="J174" s="268"/>
      <c r="K174" s="267">
        <f>SUM(K145)</f>
        <v>0</v>
      </c>
    </row>
    <row r="175" spans="1:11" ht="56.45" customHeight="1" thickBot="1" x14ac:dyDescent="0.25">
      <c r="A175" s="306" t="s">
        <v>221</v>
      </c>
      <c r="B175" s="286"/>
      <c r="C175" s="286"/>
      <c r="D175" s="286"/>
      <c r="E175" s="286"/>
      <c r="F175" s="287"/>
      <c r="G175" s="287"/>
      <c r="H175" s="287"/>
      <c r="I175" s="269" t="e">
        <f>SUM(I174/D6)</f>
        <v>#DIV/0!</v>
      </c>
      <c r="J175" s="270"/>
      <c r="K175" s="269" t="e">
        <f>SUM(K174/D6)</f>
        <v>#DIV/0!</v>
      </c>
    </row>
    <row r="176" spans="1:11" ht="51.75" thickBot="1" x14ac:dyDescent="0.25">
      <c r="A176" s="307" t="s">
        <v>222</v>
      </c>
      <c r="B176" s="288"/>
      <c r="C176" s="288"/>
      <c r="D176" s="288"/>
      <c r="E176" s="288"/>
      <c r="F176" s="288"/>
      <c r="G176" s="288"/>
      <c r="H176" s="289"/>
      <c r="I176" s="271" t="s">
        <v>223</v>
      </c>
      <c r="J176" s="272"/>
      <c r="K176" s="273" t="s">
        <v>224</v>
      </c>
    </row>
    <row r="177" spans="1:11" ht="14.45" customHeight="1" thickBot="1" x14ac:dyDescent="0.25">
      <c r="A177" s="92"/>
      <c r="B177" s="92"/>
      <c r="C177" s="93"/>
      <c r="D177" s="93"/>
      <c r="E177" s="93"/>
      <c r="F177" s="181"/>
      <c r="G177" s="181"/>
      <c r="H177" s="181"/>
      <c r="I177" s="181"/>
      <c r="J177" s="166"/>
      <c r="K177" s="166"/>
    </row>
    <row r="178" spans="1:11" ht="51.6" customHeight="1" thickBot="1" x14ac:dyDescent="0.25">
      <c r="A178" s="103"/>
      <c r="B178" s="104"/>
      <c r="C178" s="274"/>
      <c r="D178" s="274"/>
      <c r="E178" s="274"/>
      <c r="F178" s="275" t="s">
        <v>225</v>
      </c>
      <c r="G178" s="335" t="s">
        <v>210</v>
      </c>
      <c r="H178" s="336"/>
      <c r="I178" s="276"/>
      <c r="J178" s="276"/>
      <c r="K178" s="206"/>
    </row>
    <row r="179" spans="1:11" ht="15.6" customHeight="1" x14ac:dyDescent="0.2">
      <c r="A179" s="103"/>
      <c r="B179" s="104"/>
      <c r="C179" s="274"/>
      <c r="D179" s="274"/>
      <c r="E179" s="274"/>
      <c r="F179" s="331" t="s">
        <v>226</v>
      </c>
      <c r="G179" s="333" t="s">
        <v>227</v>
      </c>
      <c r="H179" s="331" t="s">
        <v>228</v>
      </c>
      <c r="I179" s="276"/>
      <c r="J179" s="276"/>
      <c r="K179" s="206"/>
    </row>
    <row r="180" spans="1:11" x14ac:dyDescent="0.2">
      <c r="A180" s="103"/>
      <c r="B180" s="104"/>
      <c r="C180" s="274"/>
      <c r="D180" s="274"/>
      <c r="E180" s="274"/>
      <c r="F180" s="332"/>
      <c r="G180" s="334"/>
      <c r="H180" s="332"/>
      <c r="I180" s="276"/>
      <c r="J180" s="276"/>
      <c r="K180" s="206"/>
    </row>
    <row r="181" spans="1:11" x14ac:dyDescent="0.2">
      <c r="A181" s="103"/>
      <c r="B181" s="104"/>
      <c r="C181" s="274"/>
      <c r="D181" s="274"/>
      <c r="E181" s="274"/>
      <c r="F181" s="332"/>
      <c r="G181" s="334"/>
      <c r="H181" s="332"/>
      <c r="I181" s="276"/>
      <c r="J181" s="276"/>
      <c r="K181" s="206"/>
    </row>
    <row r="182" spans="1:11" ht="21" customHeight="1" x14ac:dyDescent="0.2">
      <c r="A182" s="103"/>
      <c r="B182" s="104"/>
      <c r="C182" s="274"/>
      <c r="D182" s="274"/>
      <c r="E182" s="274"/>
      <c r="F182" s="332"/>
      <c r="G182" s="334"/>
      <c r="H182" s="332"/>
      <c r="I182" s="276"/>
      <c r="J182" s="276"/>
      <c r="K182" s="206"/>
    </row>
    <row r="183" spans="1:11" ht="16.5" thickBot="1" x14ac:dyDescent="0.25">
      <c r="A183" s="220"/>
      <c r="B183" s="206"/>
      <c r="C183" s="277"/>
      <c r="D183" s="277"/>
      <c r="E183" s="277"/>
      <c r="F183" s="278" t="s">
        <v>184</v>
      </c>
      <c r="G183" s="279" t="s">
        <v>185</v>
      </c>
      <c r="H183" s="278" t="s">
        <v>186</v>
      </c>
      <c r="I183" s="276"/>
      <c r="J183" s="276"/>
      <c r="K183" s="206"/>
    </row>
    <row r="184" spans="1:11" x14ac:dyDescent="0.2">
      <c r="A184" s="220"/>
      <c r="B184" s="206"/>
      <c r="C184" s="206"/>
      <c r="D184" s="277"/>
      <c r="E184" s="277"/>
      <c r="F184" s="105"/>
      <c r="G184" s="105"/>
      <c r="H184" s="105"/>
      <c r="I184" s="276"/>
      <c r="J184" s="276"/>
      <c r="K184" s="206"/>
    </row>
    <row r="185" spans="1:11" ht="15.6" customHeight="1" x14ac:dyDescent="0.2">
      <c r="A185" s="220"/>
      <c r="B185" s="206"/>
      <c r="C185" s="206"/>
      <c r="D185" s="277"/>
      <c r="E185" s="277"/>
      <c r="F185" s="280"/>
      <c r="G185" s="280"/>
      <c r="H185" s="280"/>
      <c r="I185" s="276"/>
      <c r="J185" s="276"/>
      <c r="K185" s="206"/>
    </row>
    <row r="186" spans="1:11" ht="18" customHeight="1" x14ac:dyDescent="0.2">
      <c r="A186" s="220"/>
      <c r="B186" s="206"/>
      <c r="C186" s="206"/>
      <c r="D186" s="277"/>
      <c r="E186" s="277"/>
      <c r="F186" s="280"/>
      <c r="G186" s="280"/>
      <c r="H186" s="280"/>
      <c r="I186" s="276"/>
      <c r="J186" s="276"/>
      <c r="K186" s="206"/>
    </row>
    <row r="187" spans="1:11" x14ac:dyDescent="0.2">
      <c r="A187" s="220"/>
      <c r="B187" s="206"/>
      <c r="C187" s="206"/>
      <c r="D187" s="384" t="s">
        <v>229</v>
      </c>
      <c r="E187" s="385"/>
      <c r="F187" s="281" t="s">
        <v>230</v>
      </c>
      <c r="G187" s="382" t="s">
        <v>231</v>
      </c>
      <c r="H187" s="383"/>
      <c r="I187" s="276"/>
      <c r="J187" s="276"/>
      <c r="K187" s="206"/>
    </row>
    <row r="188" spans="1:11" ht="18.600000000000001" customHeight="1" x14ac:dyDescent="0.2">
      <c r="A188" s="220"/>
      <c r="B188" s="206"/>
      <c r="C188" s="206"/>
      <c r="D188" s="386" t="s">
        <v>232</v>
      </c>
      <c r="E188" s="387"/>
      <c r="F188" s="305" t="s">
        <v>209</v>
      </c>
      <c r="G188" s="388" t="s">
        <v>210</v>
      </c>
      <c r="H188" s="389"/>
      <c r="I188" s="276"/>
      <c r="J188" s="276"/>
      <c r="K188" s="206"/>
    </row>
    <row r="189" spans="1:11" ht="30" customHeight="1" x14ac:dyDescent="0.2">
      <c r="A189" s="220"/>
      <c r="B189" s="206"/>
      <c r="C189" s="206"/>
      <c r="D189" s="390" t="s">
        <v>233</v>
      </c>
      <c r="E189" s="391"/>
      <c r="F189" s="282" t="s">
        <v>234</v>
      </c>
      <c r="G189" s="283" t="s">
        <v>235</v>
      </c>
      <c r="H189" s="283" t="s">
        <v>236</v>
      </c>
      <c r="I189" s="276"/>
      <c r="J189" s="276"/>
      <c r="K189" s="206"/>
    </row>
    <row r="190" spans="1:11" ht="102" customHeight="1" x14ac:dyDescent="0.2">
      <c r="A190" s="220"/>
      <c r="B190" s="206"/>
      <c r="C190" s="206"/>
      <c r="D190" s="392"/>
      <c r="E190" s="393"/>
      <c r="F190" s="284" t="s">
        <v>237</v>
      </c>
      <c r="G190" s="285" t="s">
        <v>239</v>
      </c>
      <c r="H190" s="285" t="s">
        <v>238</v>
      </c>
      <c r="I190" s="276"/>
      <c r="J190" s="276"/>
      <c r="K190" s="206"/>
    </row>
    <row r="191" spans="1:11" x14ac:dyDescent="0.2">
      <c r="A191" s="171"/>
      <c r="B191" s="171"/>
      <c r="C191" s="200"/>
      <c r="D191" s="200"/>
      <c r="E191" s="200"/>
      <c r="F191" s="198"/>
      <c r="G191" s="198"/>
      <c r="H191" s="198"/>
      <c r="I191" s="198"/>
      <c r="J191" s="199"/>
      <c r="K191" s="199"/>
    </row>
    <row r="192" spans="1:11" x14ac:dyDescent="0.2">
      <c r="A192" s="171"/>
      <c r="B192" s="171"/>
      <c r="C192" s="200"/>
      <c r="D192" s="200"/>
      <c r="E192" s="200"/>
      <c r="F192" s="198"/>
      <c r="G192" s="198"/>
      <c r="H192" s="198"/>
      <c r="I192" s="198"/>
      <c r="J192" s="199"/>
      <c r="K192" s="199"/>
    </row>
    <row r="193" spans="1:11" x14ac:dyDescent="0.2">
      <c r="A193" s="171"/>
      <c r="B193" s="171"/>
      <c r="C193" s="200"/>
      <c r="D193" s="200"/>
      <c r="E193" s="200"/>
      <c r="F193" s="198"/>
      <c r="G193" s="198"/>
      <c r="H193" s="198"/>
      <c r="I193" s="198"/>
      <c r="J193" s="199"/>
      <c r="K193" s="199"/>
    </row>
    <row r="194" spans="1:11" x14ac:dyDescent="0.2">
      <c r="A194" s="171"/>
      <c r="B194" s="171"/>
      <c r="C194" s="200"/>
      <c r="D194" s="200"/>
      <c r="E194" s="200"/>
      <c r="F194" s="198"/>
      <c r="G194" s="198"/>
      <c r="H194" s="198"/>
      <c r="I194" s="198"/>
      <c r="J194" s="199"/>
      <c r="K194" s="199"/>
    </row>
    <row r="195" spans="1:11" x14ac:dyDescent="0.2">
      <c r="A195" s="171"/>
      <c r="B195" s="171"/>
      <c r="C195" s="200"/>
      <c r="D195" s="200"/>
      <c r="E195" s="200"/>
      <c r="F195" s="198"/>
      <c r="G195" s="198"/>
      <c r="H195" s="198"/>
      <c r="I195" s="198"/>
      <c r="J195" s="199"/>
      <c r="K195" s="199"/>
    </row>
    <row r="196" spans="1:11" x14ac:dyDescent="0.2">
      <c r="A196" s="171"/>
      <c r="B196" s="171"/>
      <c r="C196" s="200"/>
      <c r="D196" s="200"/>
      <c r="E196" s="200"/>
      <c r="F196" s="198"/>
      <c r="G196" s="198"/>
      <c r="H196" s="198"/>
      <c r="I196" s="198"/>
      <c r="J196" s="199"/>
      <c r="K196" s="199"/>
    </row>
    <row r="197" spans="1:11" x14ac:dyDescent="0.2">
      <c r="A197" s="171"/>
      <c r="B197" s="171"/>
      <c r="C197" s="200"/>
      <c r="D197" s="200"/>
      <c r="E197" s="200"/>
      <c r="F197" s="198"/>
      <c r="G197" s="198"/>
      <c r="H197" s="198"/>
      <c r="I197" s="198"/>
      <c r="J197" s="199"/>
      <c r="K197" s="199"/>
    </row>
  </sheetData>
  <sheetProtection algorithmName="SHA-512" hashValue="aWb+rHSDTERdaoq0XBIZO7ofNgdJ6unT6Rv7Zwf6xn4MGJY5BBTe5I7irfs04g4ae4TI98eesVu9cPFsXoYcyg==" saltValue="jRgwcmrG+GTg/xIdAa8c7A==" spinCount="100000" sheet="1" objects="1" scenarios="1"/>
  <customSheetViews>
    <customSheetView guid="{9A0E9925-93C6-4F65-913E-600E7B5E72CA}" showGridLines="0" view="pageBreakPreview" topLeftCell="A64">
      <selection activeCell="G69" sqref="G69"/>
      <rowBreaks count="1" manualBreakCount="1">
        <brk id="75" max="16383" man="1"/>
      </rowBreaks>
      <pageMargins left="0.23622047244094491" right="0.23622047244094491" top="0.74803149606299213" bottom="0.74803149606299213" header="0.31496062992125984" footer="0.31496062992125984"/>
      <printOptions horizontalCentered="1"/>
      <pageSetup paperSize="9" scale="81" firstPageNumber="0" fitToHeight="2" orientation="portrait" r:id="rId1"/>
      <headerFooter alignWithMargins="0">
        <oddHeader>&amp;L&amp;G&amp;R&amp;"Arial,Bold"&amp;16Budget détaillé</oddHeader>
        <oddFooter>&amp;L&amp;D&amp;C&amp;8&amp;F&amp;R&amp;P / &amp;N</oddFooter>
      </headerFooter>
    </customSheetView>
  </customSheetViews>
  <mergeCells count="73">
    <mergeCell ref="A166:E166"/>
    <mergeCell ref="G166:H166"/>
    <mergeCell ref="A148:K148"/>
    <mergeCell ref="A149:K149"/>
    <mergeCell ref="G150:H151"/>
    <mergeCell ref="F161:F162"/>
    <mergeCell ref="G161:H162"/>
    <mergeCell ref="A174:E174"/>
    <mergeCell ref="A1:B1"/>
    <mergeCell ref="C2:E2"/>
    <mergeCell ref="D80:E80"/>
    <mergeCell ref="D81:E81"/>
    <mergeCell ref="D82:E82"/>
    <mergeCell ref="C78:E78"/>
    <mergeCell ref="D79:E79"/>
    <mergeCell ref="D8:E8"/>
    <mergeCell ref="C76:E76"/>
    <mergeCell ref="A162:B162"/>
    <mergeCell ref="A155:E155"/>
    <mergeCell ref="A151:B151"/>
    <mergeCell ref="A172:B172"/>
    <mergeCell ref="A147:I147"/>
    <mergeCell ref="G165:H165"/>
    <mergeCell ref="G187:H187"/>
    <mergeCell ref="D187:E187"/>
    <mergeCell ref="D188:E188"/>
    <mergeCell ref="G188:H188"/>
    <mergeCell ref="D189:E190"/>
    <mergeCell ref="B111:B112"/>
    <mergeCell ref="B44:B47"/>
    <mergeCell ref="A77:B77"/>
    <mergeCell ref="B35:B43"/>
    <mergeCell ref="B25:B33"/>
    <mergeCell ref="A80:C80"/>
    <mergeCell ref="A81:C81"/>
    <mergeCell ref="A82:C82"/>
    <mergeCell ref="A78:B78"/>
    <mergeCell ref="A79:C79"/>
    <mergeCell ref="C77:E77"/>
    <mergeCell ref="G167:H167"/>
    <mergeCell ref="G164:H164"/>
    <mergeCell ref="F2:I2"/>
    <mergeCell ref="F76:I76"/>
    <mergeCell ref="F4:F9"/>
    <mergeCell ref="G4:G9"/>
    <mergeCell ref="H4:H9"/>
    <mergeCell ref="F150:F151"/>
    <mergeCell ref="G153:H153"/>
    <mergeCell ref="G154:H154"/>
    <mergeCell ref="G155:H155"/>
    <mergeCell ref="G156:H156"/>
    <mergeCell ref="F179:F182"/>
    <mergeCell ref="G179:G182"/>
    <mergeCell ref="H179:H182"/>
    <mergeCell ref="G178:H178"/>
    <mergeCell ref="K171:K172"/>
    <mergeCell ref="I171:I172"/>
    <mergeCell ref="G171:G173"/>
    <mergeCell ref="F171:F172"/>
    <mergeCell ref="H171:H172"/>
    <mergeCell ref="K78:K83"/>
    <mergeCell ref="I3:I9"/>
    <mergeCell ref="A83:E83"/>
    <mergeCell ref="G3:H3"/>
    <mergeCell ref="A9:E9"/>
    <mergeCell ref="G77:H77"/>
    <mergeCell ref="F78:F83"/>
    <mergeCell ref="G78:G83"/>
    <mergeCell ref="H78:H83"/>
    <mergeCell ref="K4:K9"/>
    <mergeCell ref="I77:I83"/>
    <mergeCell ref="A5:C5"/>
    <mergeCell ref="A6:C6"/>
  </mergeCells>
  <conditionalFormatting sqref="D6">
    <cfRule type="cellIs" dxfId="45" priority="56" operator="equal">
      <formula>0</formula>
    </cfRule>
  </conditionalFormatting>
  <conditionalFormatting sqref="D7">
    <cfRule type="cellIs" dxfId="44" priority="48" operator="equal">
      <formula>0</formula>
    </cfRule>
  </conditionalFormatting>
  <conditionalFormatting sqref="D7:D8">
    <cfRule type="cellIs" dxfId="43" priority="47" operator="equal">
      <formula>0</formula>
    </cfRule>
  </conditionalFormatting>
  <conditionalFormatting sqref="D79">
    <cfRule type="cellIs" dxfId="42" priority="44" operator="equal">
      <formula>0</formula>
    </cfRule>
  </conditionalFormatting>
  <conditionalFormatting sqref="D80:D81">
    <cfRule type="cellIs" dxfId="41" priority="42" operator="equal">
      <formula>0</formula>
    </cfRule>
  </conditionalFormatting>
  <conditionalFormatting sqref="C2:C3">
    <cfRule type="cellIs" dxfId="40" priority="31" operator="equal">
      <formula>0</formula>
    </cfRule>
  </conditionalFormatting>
  <conditionalFormatting sqref="C4">
    <cfRule type="cellIs" dxfId="39" priority="34" operator="equal">
      <formula>0</formula>
    </cfRule>
  </conditionalFormatting>
  <conditionalFormatting sqref="A1:XFD1 A76:C77 C78 F2 A84:E146 G10:K10 L4:XFD10 J2:XFD3 A10:E75 J5:J9 J4:K4 J79:J83 F84:J84 J147:K147 A147 F11:XFD75 I181:K182 A2:C4 A7:D8 D5:D7 A9 J76:XFD76 J78:K78 L77:XFD1048576 A191:K1048576 F76 A150:G150 B152:F152 A153:G154 F179:K179 A181:E186 F183:K186 A158:H158 A170:K171 F177:K177 F178:G178 A177:E179 A78:A83 D79:D82 F85:K146 A5:A7">
    <cfRule type="expression" dxfId="38" priority="30">
      <formula>CELL("protect",A1)=0</formula>
    </cfRule>
  </conditionalFormatting>
  <conditionalFormatting sqref="D82">
    <cfRule type="cellIs" dxfId="37" priority="29" operator="equal">
      <formula>0</formula>
    </cfRule>
  </conditionalFormatting>
  <conditionalFormatting sqref="D80">
    <cfRule type="cellIs" dxfId="36" priority="28" operator="equal">
      <formula>0</formula>
    </cfRule>
  </conditionalFormatting>
  <conditionalFormatting sqref="G153:G154">
    <cfRule type="cellIs" dxfId="35" priority="16" operator="greaterThan">
      <formula>#REF!</formula>
    </cfRule>
  </conditionalFormatting>
  <conditionalFormatting sqref="J158:K169">
    <cfRule type="cellIs" dxfId="34" priority="15" operator="greaterThan">
      <formula>1</formula>
    </cfRule>
  </conditionalFormatting>
  <conditionalFormatting sqref="A149 A155:A157 F155:G157 A173:E173 I173:J173 J172 F174:K174 A175:A176 I175:K176 I178:K178 F187:G188 I187:K188 A190:C190 A187:D189 F189:K190 I150:K157 C151:E151 A172 C172:E172 J158:K158 A151:A152 I161:K169 A159:D160 F159:K160 A180:E180 I180:K180">
    <cfRule type="expression" dxfId="33" priority="14">
      <formula>CELL("protect",A149)=0</formula>
    </cfRule>
  </conditionalFormatting>
  <conditionalFormatting sqref="F153:F154">
    <cfRule type="cellIs" dxfId="32" priority="17" operator="lessThan">
      <formula>#REF!</formula>
    </cfRule>
  </conditionalFormatting>
  <conditionalFormatting sqref="A174 A161:G161 B163:F163 A164:G165 A169:H169">
    <cfRule type="expression" dxfId="31" priority="13">
      <formula>CELL("protect",A161)=0</formula>
    </cfRule>
  </conditionalFormatting>
  <conditionalFormatting sqref="F158">
    <cfRule type="cellIs" dxfId="30" priority="7" operator="equal">
      <formula>"INSUFFISANT"</formula>
    </cfRule>
    <cfRule type="cellIs" dxfId="29" priority="8" operator="equal">
      <formula>"INSUFFISANT"</formula>
    </cfRule>
    <cfRule type="cellIs" dxfId="28" priority="12" operator="lessThan">
      <formula>$A$151</formula>
    </cfRule>
  </conditionalFormatting>
  <conditionalFormatting sqref="G164:G165">
    <cfRule type="cellIs" dxfId="27" priority="10" operator="greaterThan">
      <formula>#REF!</formula>
    </cfRule>
  </conditionalFormatting>
  <conditionalFormatting sqref="A166:A168 F166:G168 C162:E162 A162:A163">
    <cfRule type="expression" dxfId="26" priority="9">
      <formula>CELL("protect",A162)=0</formula>
    </cfRule>
  </conditionalFormatting>
  <conditionalFormatting sqref="F164:F165">
    <cfRule type="cellIs" dxfId="25" priority="11" operator="lessThan">
      <formula>#REF!</formula>
    </cfRule>
  </conditionalFormatting>
  <conditionalFormatting sqref="D5">
    <cfRule type="cellIs" dxfId="24" priority="6" operator="equal">
      <formula>0</formula>
    </cfRule>
  </conditionalFormatting>
  <conditionalFormatting sqref="D6">
    <cfRule type="cellIs" dxfId="23" priority="5" operator="equal">
      <formula>0</formula>
    </cfRule>
  </conditionalFormatting>
  <conditionalFormatting sqref="C4">
    <cfRule type="cellIs" dxfId="22" priority="4" operator="equal">
      <formula>0</formula>
    </cfRule>
  </conditionalFormatting>
  <conditionalFormatting sqref="C3">
    <cfRule type="cellIs" dxfId="21" priority="3" operator="equal">
      <formula>0</formula>
    </cfRule>
  </conditionalFormatting>
  <conditionalFormatting sqref="J77:K77">
    <cfRule type="expression" dxfId="20" priority="2">
      <formula>CELL("protect",J77)=0</formula>
    </cfRule>
  </conditionalFormatting>
  <conditionalFormatting sqref="A148">
    <cfRule type="expression" dxfId="19" priority="1">
      <formula>CELL("protect",A148)=0</formula>
    </cfRule>
  </conditionalFormatting>
  <dataValidations count="1">
    <dataValidation type="list" allowBlank="1" showInputMessage="1" showErrorMessage="1" sqref="C2" xr:uid="{00000000-0002-0000-0000-000000000000}">
      <formula1>INDIRECT("ProductionTypeMax[ProductionType]")</formula1>
    </dataValidation>
  </dataValidations>
  <printOptions horizontalCentered="1"/>
  <pageMargins left="3.937007874015748E-2" right="3.937007874015748E-2" top="0.74803149606299213" bottom="0" header="0.31496062992125984" footer="0"/>
  <pageSetup paperSize="9" scale="82" firstPageNumber="0" fitToHeight="0" orientation="portrait" r:id="rId2"/>
  <headerFooter alignWithMargins="0">
    <oddHeader>&amp;L&amp;G&amp;C&amp;"Arial,Bold"&amp;14Mesures Incitatives (M.I.)&amp;9
Partenariats FMC, ICA, IRE&amp;R&amp;"Arial,Bold"&amp;14Budget détaillé</oddHeader>
  </headerFooter>
  <rowBreaks count="3" manualBreakCount="3">
    <brk id="74" max="16383" man="1"/>
    <brk id="148" max="10" man="1"/>
    <brk id="190" max="10" man="1"/>
  </rowBreaks>
  <ignoredErrors>
    <ignoredError sqref="A13:B68 A139:B143 A69:B73 A85:B137 A74:B74" numberStoredAsText="1"/>
  </ignoredErrors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5"/>
  <sheetViews>
    <sheetView showGridLines="0" zoomScaleNormal="100" zoomScaleSheetLayoutView="115" zoomScalePageLayoutView="85" workbookViewId="0">
      <selection activeCell="H6" sqref="H6"/>
    </sheetView>
  </sheetViews>
  <sheetFormatPr defaultColWidth="9.140625" defaultRowHeight="12.75" x14ac:dyDescent="0.2"/>
  <cols>
    <col min="1" max="1" width="14.7109375" style="129" customWidth="1"/>
    <col min="2" max="2" width="20.140625" style="129" customWidth="1"/>
    <col min="3" max="3" width="6.140625" style="129" customWidth="1"/>
    <col min="4" max="4" width="16.42578125" style="129" customWidth="1"/>
    <col min="5" max="5" width="19.42578125" style="129" customWidth="1"/>
    <col min="6" max="7" width="16.42578125" style="129" customWidth="1"/>
    <col min="8" max="16384" width="9.140625" style="129"/>
  </cols>
  <sheetData>
    <row r="1" spans="1:9" s="24" customFormat="1" ht="17.25" x14ac:dyDescent="0.2">
      <c r="A1" s="109"/>
      <c r="B1" s="110"/>
      <c r="C1" s="111"/>
      <c r="D1" s="112"/>
      <c r="E1" s="112"/>
      <c r="F1" s="113"/>
      <c r="I1" s="114"/>
    </row>
    <row r="2" spans="1:9" s="24" customFormat="1" ht="13.7" customHeight="1" x14ac:dyDescent="0.2">
      <c r="A2" s="115" t="s">
        <v>193</v>
      </c>
      <c r="B2" s="445" t="str">
        <f>Budget!C2</f>
        <v>Long-métrage fiction</v>
      </c>
      <c r="C2" s="446"/>
      <c r="D2" s="116"/>
      <c r="E2" s="7" t="s">
        <v>189</v>
      </c>
      <c r="F2" s="117">
        <f>Budget!D5</f>
        <v>0</v>
      </c>
    </row>
    <row r="3" spans="1:9" s="12" customFormat="1" ht="12.2" customHeight="1" x14ac:dyDescent="0.2">
      <c r="A3" s="115" t="s">
        <v>194</v>
      </c>
      <c r="B3" s="443"/>
      <c r="C3" s="444"/>
      <c r="D3" s="118"/>
      <c r="E3" s="119" t="s">
        <v>190</v>
      </c>
      <c r="F3" s="120">
        <f>Budget!D6</f>
        <v>0</v>
      </c>
      <c r="I3" s="121"/>
    </row>
    <row r="4" spans="1:9" s="12" customFormat="1" ht="12.2" customHeight="1" x14ac:dyDescent="0.2">
      <c r="A4" s="115" t="s">
        <v>195</v>
      </c>
      <c r="B4" s="445">
        <f>Budget!C5</f>
        <v>0</v>
      </c>
      <c r="C4" s="446"/>
      <c r="D4" s="122"/>
      <c r="E4" s="123" t="s">
        <v>196</v>
      </c>
      <c r="F4" s="124">
        <f>Budget!D7</f>
        <v>0</v>
      </c>
      <c r="I4" s="121"/>
    </row>
    <row r="5" spans="1:9" s="12" customFormat="1" ht="12.2" customHeight="1" x14ac:dyDescent="0.2">
      <c r="A5" s="452"/>
      <c r="B5" s="453"/>
      <c r="C5" s="454"/>
      <c r="D5" s="125"/>
      <c r="E5" s="123" t="s">
        <v>197</v>
      </c>
      <c r="F5" s="124">
        <f>Budget!D8</f>
        <v>0</v>
      </c>
      <c r="I5" s="121"/>
    </row>
    <row r="6" spans="1:9" x14ac:dyDescent="0.2">
      <c r="A6" s="126"/>
      <c r="B6" s="127"/>
      <c r="C6" s="127"/>
      <c r="D6" s="127"/>
      <c r="E6" s="127"/>
      <c r="F6" s="128"/>
    </row>
    <row r="7" spans="1:9" ht="13.7" customHeight="1" x14ac:dyDescent="0.2">
      <c r="A7" s="126"/>
      <c r="B7" s="127"/>
      <c r="C7" s="127"/>
      <c r="D7" s="450" t="s">
        <v>178</v>
      </c>
      <c r="E7" s="450" t="s">
        <v>183</v>
      </c>
      <c r="F7" s="450" t="s">
        <v>72</v>
      </c>
    </row>
    <row r="8" spans="1:9" x14ac:dyDescent="0.2">
      <c r="A8" s="126"/>
      <c r="B8" s="127"/>
      <c r="C8" s="127"/>
      <c r="D8" s="451"/>
      <c r="E8" s="451"/>
      <c r="F8" s="451"/>
    </row>
    <row r="9" spans="1:9" x14ac:dyDescent="0.2">
      <c r="A9" s="126"/>
      <c r="B9" s="127"/>
      <c r="C9" s="127"/>
      <c r="D9" s="451"/>
      <c r="E9" s="451"/>
      <c r="F9" s="451"/>
    </row>
    <row r="10" spans="1:9" ht="14.25" customHeight="1" x14ac:dyDescent="0.2">
      <c r="A10" s="126"/>
      <c r="B10" s="127"/>
      <c r="C10" s="127"/>
      <c r="D10" s="130" t="s">
        <v>188</v>
      </c>
      <c r="E10" s="130"/>
      <c r="F10" s="130"/>
    </row>
    <row r="11" spans="1:9" ht="6.75" customHeight="1" x14ac:dyDescent="0.2">
      <c r="A11" s="25"/>
      <c r="B11" s="52"/>
      <c r="C11" s="52"/>
      <c r="D11" s="131"/>
      <c r="E11" s="131"/>
      <c r="F11" s="132"/>
    </row>
    <row r="12" spans="1:9" ht="15" x14ac:dyDescent="0.2">
      <c r="A12" s="440" t="s">
        <v>179</v>
      </c>
      <c r="B12" s="441"/>
      <c r="C12" s="442"/>
      <c r="D12" s="133">
        <f>Budget!I11</f>
        <v>0</v>
      </c>
      <c r="E12" s="134"/>
      <c r="F12" s="133">
        <f>D12+E12</f>
        <v>0</v>
      </c>
    </row>
    <row r="13" spans="1:9" ht="6.75" customHeight="1" x14ac:dyDescent="0.2">
      <c r="A13" s="25"/>
      <c r="B13" s="52"/>
      <c r="C13" s="52"/>
      <c r="D13" s="135"/>
      <c r="E13" s="135"/>
      <c r="F13" s="136"/>
    </row>
    <row r="14" spans="1:9" ht="15" x14ac:dyDescent="0.2">
      <c r="A14" s="440" t="s">
        <v>112</v>
      </c>
      <c r="B14" s="441"/>
      <c r="C14" s="442"/>
      <c r="D14" s="133">
        <f>Budget!I23</f>
        <v>0</v>
      </c>
      <c r="E14" s="134"/>
      <c r="F14" s="133">
        <f>D14+E14</f>
        <v>0</v>
      </c>
    </row>
    <row r="15" spans="1:9" ht="6.75" customHeight="1" x14ac:dyDescent="0.2">
      <c r="A15" s="25"/>
      <c r="B15" s="52"/>
      <c r="C15" s="52"/>
      <c r="D15" s="135"/>
      <c r="E15" s="135"/>
      <c r="F15" s="136"/>
    </row>
    <row r="16" spans="1:9" ht="15" x14ac:dyDescent="0.2">
      <c r="A16" s="440" t="s">
        <v>113</v>
      </c>
      <c r="B16" s="441"/>
      <c r="C16" s="442"/>
      <c r="D16" s="133">
        <f>Budget!I54</f>
        <v>0</v>
      </c>
      <c r="E16" s="134"/>
      <c r="F16" s="133">
        <f>D16+E16</f>
        <v>0</v>
      </c>
    </row>
    <row r="17" spans="1:6" ht="6.75" customHeight="1" x14ac:dyDescent="0.2">
      <c r="A17" s="25"/>
      <c r="B17" s="52"/>
      <c r="C17" s="52"/>
      <c r="D17" s="135"/>
      <c r="E17" s="135"/>
      <c r="F17" s="136"/>
    </row>
    <row r="18" spans="1:6" ht="15" x14ac:dyDescent="0.2">
      <c r="A18" s="440" t="s">
        <v>123</v>
      </c>
      <c r="B18" s="441"/>
      <c r="C18" s="442"/>
      <c r="D18" s="133">
        <f>Budget!I66</f>
        <v>0</v>
      </c>
      <c r="E18" s="134"/>
      <c r="F18" s="133">
        <f>D18+E18</f>
        <v>0</v>
      </c>
    </row>
    <row r="19" spans="1:6" ht="6.75" customHeight="1" x14ac:dyDescent="0.2">
      <c r="A19" s="25"/>
      <c r="B19" s="52"/>
      <c r="C19" s="52"/>
      <c r="D19" s="135"/>
      <c r="E19" s="135"/>
      <c r="F19" s="136"/>
    </row>
    <row r="20" spans="1:6" ht="15" x14ac:dyDescent="0.2">
      <c r="A20" s="440" t="s">
        <v>129</v>
      </c>
      <c r="B20" s="441"/>
      <c r="C20" s="442"/>
      <c r="D20" s="133">
        <f>Budget!I85</f>
        <v>0</v>
      </c>
      <c r="E20" s="134"/>
      <c r="F20" s="133">
        <f>D20+E20</f>
        <v>0</v>
      </c>
    </row>
    <row r="21" spans="1:6" ht="6.75" customHeight="1" x14ac:dyDescent="0.2">
      <c r="A21" s="25"/>
      <c r="B21" s="52"/>
      <c r="C21" s="52"/>
      <c r="D21" s="135"/>
      <c r="E21" s="135"/>
      <c r="F21" s="136"/>
    </row>
    <row r="22" spans="1:6" ht="15" x14ac:dyDescent="0.2">
      <c r="A22" s="440" t="s">
        <v>138</v>
      </c>
      <c r="B22" s="441"/>
      <c r="C22" s="442"/>
      <c r="D22" s="133">
        <f>Budget!I97</f>
        <v>0</v>
      </c>
      <c r="E22" s="134"/>
      <c r="F22" s="133">
        <f>D22+E22</f>
        <v>0</v>
      </c>
    </row>
    <row r="23" spans="1:6" ht="6.75" customHeight="1" x14ac:dyDescent="0.2">
      <c r="A23" s="25"/>
      <c r="B23" s="52"/>
      <c r="C23" s="52"/>
      <c r="D23" s="135"/>
      <c r="E23" s="135"/>
      <c r="F23" s="136"/>
    </row>
    <row r="24" spans="1:6" ht="15" x14ac:dyDescent="0.2">
      <c r="A24" s="440" t="s">
        <v>148</v>
      </c>
      <c r="B24" s="441"/>
      <c r="C24" s="442"/>
      <c r="D24" s="133">
        <f>Budget!I109</f>
        <v>0</v>
      </c>
      <c r="E24" s="134"/>
      <c r="F24" s="133">
        <f>D24+E24</f>
        <v>0</v>
      </c>
    </row>
    <row r="25" spans="1:6" ht="6.75" customHeight="1" x14ac:dyDescent="0.2">
      <c r="A25" s="41"/>
      <c r="B25" s="52"/>
      <c r="C25" s="52"/>
      <c r="D25" s="135"/>
      <c r="E25" s="135"/>
      <c r="F25" s="136"/>
    </row>
    <row r="26" spans="1:6" ht="15" x14ac:dyDescent="0.2">
      <c r="A26" s="440" t="s">
        <v>156</v>
      </c>
      <c r="B26" s="441"/>
      <c r="C26" s="442"/>
      <c r="D26" s="133">
        <f>Budget!I119</f>
        <v>0</v>
      </c>
      <c r="E26" s="134"/>
      <c r="F26" s="133">
        <f>D26+E26</f>
        <v>0</v>
      </c>
    </row>
    <row r="27" spans="1:6" ht="6.75" customHeight="1" x14ac:dyDescent="0.2">
      <c r="A27" s="25"/>
      <c r="B27" s="52"/>
      <c r="C27" s="52"/>
      <c r="D27" s="135"/>
      <c r="E27" s="135"/>
      <c r="F27" s="136"/>
    </row>
    <row r="28" spans="1:6" ht="15" x14ac:dyDescent="0.2">
      <c r="A28" s="440" t="s">
        <v>166</v>
      </c>
      <c r="B28" s="441"/>
      <c r="C28" s="442"/>
      <c r="D28" s="133">
        <f>Budget!I131</f>
        <v>0</v>
      </c>
      <c r="E28" s="134"/>
      <c r="F28" s="133">
        <f>D28+E28</f>
        <v>0</v>
      </c>
    </row>
    <row r="29" spans="1:6" ht="6.75" customHeight="1" thickBot="1" x14ac:dyDescent="0.25">
      <c r="A29" s="25"/>
      <c r="B29" s="52"/>
      <c r="C29" s="52"/>
      <c r="D29" s="137"/>
      <c r="E29" s="137"/>
      <c r="F29" s="138"/>
    </row>
    <row r="30" spans="1:6" ht="15.75" thickBot="1" x14ac:dyDescent="0.25">
      <c r="A30" s="447" t="s">
        <v>199</v>
      </c>
      <c r="B30" s="448"/>
      <c r="C30" s="449"/>
      <c r="D30" s="139">
        <f>SUM(D12,D14,D16,D18,D20,D22,D24,D26,D28)</f>
        <v>0</v>
      </c>
      <c r="E30" s="139">
        <f>SUM(E12,E14,E16,E18,E20,E22,E24,E26,E28)</f>
        <v>0</v>
      </c>
      <c r="F30" s="140">
        <f>SUM(F12,F14,F16,F18,F20,F22,F24,F26,F28)</f>
        <v>0</v>
      </c>
    </row>
    <row r="31" spans="1:6" ht="6.75" customHeight="1" x14ac:dyDescent="0.2">
      <c r="A31" s="25"/>
      <c r="B31" s="52"/>
      <c r="C31" s="52"/>
      <c r="D31" s="141"/>
      <c r="E31" s="141"/>
      <c r="F31" s="142"/>
    </row>
    <row r="32" spans="1:6" x14ac:dyDescent="0.2">
      <c r="A32" s="143" t="s">
        <v>44</v>
      </c>
      <c r="B32" s="144" t="s">
        <v>176</v>
      </c>
      <c r="C32" s="145"/>
      <c r="D32" s="146">
        <f>Budget!$I$141</f>
        <v>0</v>
      </c>
      <c r="E32" s="147"/>
      <c r="F32" s="148">
        <f>$D$32+$E$32</f>
        <v>0</v>
      </c>
    </row>
    <row r="33" spans="1:6" x14ac:dyDescent="0.2">
      <c r="A33" s="143"/>
      <c r="B33" s="144"/>
      <c r="C33" s="145"/>
      <c r="D33" s="149" t="e">
        <f>$D$32/$F$4</f>
        <v>#DIV/0!</v>
      </c>
      <c r="E33" s="150"/>
      <c r="F33" s="151" t="e">
        <f>$F$32/$F$5</f>
        <v>#DIV/0!</v>
      </c>
    </row>
    <row r="34" spans="1:6" x14ac:dyDescent="0.2">
      <c r="A34" s="143" t="s">
        <v>45</v>
      </c>
      <c r="B34" s="144" t="s">
        <v>173</v>
      </c>
      <c r="C34" s="145"/>
      <c r="D34" s="146">
        <f>Budget!$I$142</f>
        <v>0</v>
      </c>
      <c r="E34" s="147"/>
      <c r="F34" s="148">
        <f>$D$34+$E$34</f>
        <v>0</v>
      </c>
    </row>
    <row r="35" spans="1:6" x14ac:dyDescent="0.2">
      <c r="A35" s="143"/>
      <c r="B35" s="144"/>
      <c r="C35" s="145"/>
      <c r="D35" s="149" t="e">
        <f>$D$34/$F$4</f>
        <v>#DIV/0!</v>
      </c>
      <c r="E35" s="150"/>
      <c r="F35" s="151" t="e">
        <f>$F$34/$F$5</f>
        <v>#DIV/0!</v>
      </c>
    </row>
    <row r="36" spans="1:6" x14ac:dyDescent="0.2">
      <c r="A36" s="143" t="s">
        <v>71</v>
      </c>
      <c r="B36" s="144" t="s">
        <v>174</v>
      </c>
      <c r="C36" s="145"/>
      <c r="D36" s="146">
        <f>Budget!$I$143</f>
        <v>0</v>
      </c>
      <c r="E36" s="147"/>
      <c r="F36" s="148">
        <f>$D$36+$E$36</f>
        <v>0</v>
      </c>
    </row>
    <row r="37" spans="1:6" x14ac:dyDescent="0.2">
      <c r="A37" s="152"/>
      <c r="B37" s="62"/>
      <c r="C37" s="153"/>
      <c r="D37" s="149" t="e">
        <f>$D$36/$D$30</f>
        <v>#DIV/0!</v>
      </c>
      <c r="E37" s="150"/>
      <c r="F37" s="151" t="e">
        <f>$F$36/$F$30</f>
        <v>#DIV/0!</v>
      </c>
    </row>
    <row r="38" spans="1:6" ht="6.75" customHeight="1" thickBot="1" x14ac:dyDescent="0.25">
      <c r="A38" s="25"/>
      <c r="B38" s="62"/>
      <c r="C38" s="62"/>
      <c r="D38" s="141"/>
      <c r="E38" s="141"/>
      <c r="F38" s="142"/>
    </row>
    <row r="39" spans="1:6" ht="15.75" thickBot="1" x14ac:dyDescent="0.25">
      <c r="A39" s="447" t="s">
        <v>175</v>
      </c>
      <c r="B39" s="448"/>
      <c r="C39" s="449"/>
      <c r="D39" s="139">
        <f>SUM($D$30,$D$32,$D$34,$D$36)</f>
        <v>0</v>
      </c>
      <c r="E39" s="139">
        <f>SUM($E$30,$E$32,$E$34,$E$36)</f>
        <v>0</v>
      </c>
      <c r="F39" s="154">
        <f>SUM($F$30,$F$32,$F$34,$F$36)</f>
        <v>0</v>
      </c>
    </row>
    <row r="40" spans="1:6" ht="15" x14ac:dyDescent="0.2">
      <c r="A40" s="103"/>
      <c r="B40" s="104"/>
      <c r="C40" s="104"/>
      <c r="D40" s="141"/>
      <c r="E40" s="141"/>
      <c r="F40" s="142"/>
    </row>
    <row r="41" spans="1:6" ht="15" x14ac:dyDescent="0.2">
      <c r="A41" s="155"/>
      <c r="B41" s="156"/>
      <c r="C41" s="156"/>
      <c r="D41" s="157"/>
      <c r="E41" s="157"/>
      <c r="F41" s="158"/>
    </row>
    <row r="74" spans="1:9" x14ac:dyDescent="0.2">
      <c r="A74" s="159"/>
      <c r="B74" s="159"/>
      <c r="C74" s="159"/>
      <c r="D74" s="159"/>
      <c r="E74" s="159"/>
    </row>
    <row r="75" spans="1:9" x14ac:dyDescent="0.2">
      <c r="A75" s="159"/>
      <c r="B75" s="159"/>
      <c r="C75" s="159"/>
      <c r="D75" s="159"/>
      <c r="E75" s="159"/>
    </row>
    <row r="76" spans="1:9" x14ac:dyDescent="0.2">
      <c r="A76" s="159"/>
      <c r="B76" s="159"/>
      <c r="C76" s="455"/>
      <c r="D76" s="455"/>
      <c r="E76" s="455"/>
    </row>
    <row r="77" spans="1:9" x14ac:dyDescent="0.2">
      <c r="A77" s="159"/>
      <c r="B77" s="159"/>
      <c r="C77" s="455"/>
      <c r="D77" s="455"/>
      <c r="E77" s="455"/>
      <c r="H77" s="12"/>
      <c r="I77" s="121"/>
    </row>
    <row r="78" spans="1:9" x14ac:dyDescent="0.2">
      <c r="A78" s="159"/>
      <c r="B78" s="159"/>
      <c r="C78" s="455"/>
      <c r="D78" s="455"/>
      <c r="E78" s="455"/>
    </row>
    <row r="79" spans="1:9" x14ac:dyDescent="0.2">
      <c r="A79" s="159"/>
      <c r="B79" s="159"/>
      <c r="C79" s="159"/>
      <c r="D79" s="455"/>
      <c r="E79" s="455"/>
    </row>
    <row r="80" spans="1:9" x14ac:dyDescent="0.2">
      <c r="A80" s="159"/>
      <c r="B80" s="159"/>
      <c r="C80" s="159"/>
      <c r="D80" s="455"/>
      <c r="E80" s="455"/>
    </row>
    <row r="81" spans="1:5" x14ac:dyDescent="0.2">
      <c r="A81" s="159"/>
      <c r="B81" s="159"/>
      <c r="C81" s="159"/>
      <c r="D81" s="455"/>
      <c r="E81" s="455"/>
    </row>
    <row r="82" spans="1:5" x14ac:dyDescent="0.2">
      <c r="A82" s="159"/>
      <c r="B82" s="159"/>
      <c r="C82" s="159"/>
      <c r="D82" s="455"/>
      <c r="E82" s="455"/>
    </row>
    <row r="83" spans="1:5" x14ac:dyDescent="0.2">
      <c r="A83" s="159"/>
      <c r="B83" s="159"/>
      <c r="C83" s="159"/>
      <c r="D83" s="159"/>
      <c r="E83" s="159"/>
    </row>
    <row r="84" spans="1:5" x14ac:dyDescent="0.2">
      <c r="A84" s="159"/>
      <c r="B84" s="159"/>
      <c r="C84" s="159"/>
      <c r="D84" s="159"/>
      <c r="E84" s="159"/>
    </row>
    <row r="85" spans="1:5" x14ac:dyDescent="0.2">
      <c r="A85" s="159"/>
      <c r="B85" s="159"/>
      <c r="C85" s="159"/>
      <c r="D85" s="159"/>
      <c r="E85" s="159"/>
    </row>
  </sheetData>
  <customSheetViews>
    <customSheetView guid="{9A0E9925-93C6-4F65-913E-600E7B5E72CA}" showPageBreaks="1" showGridLines="0" printArea="1">
      <selection activeCell="E13" sqref="E13"/>
      <pageMargins left="0.70866141732283472" right="0.70866141732283472" top="0.82677165354330717" bottom="0.74803149606299213" header="0.31496062992125984" footer="0.31496062992125984"/>
      <pageSetup paperSize="9" scale="95" orientation="portrait" r:id="rId1"/>
      <headerFooter>
        <oddHeader>&amp;L&amp;G&amp;R&amp;"Arial,Bold"&amp;16 Récapitulatif
Budget</oddHeader>
        <oddFooter>&amp;L&amp;D&amp;C&amp;8Budget FFL (version 1)&amp;R&amp;P / &amp;N</oddFooter>
      </headerFooter>
    </customSheetView>
  </customSheetViews>
  <mergeCells count="25">
    <mergeCell ref="D81:E81"/>
    <mergeCell ref="D82:E82"/>
    <mergeCell ref="C76:E76"/>
    <mergeCell ref="C77:E77"/>
    <mergeCell ref="C78:E78"/>
    <mergeCell ref="D79:E79"/>
    <mergeCell ref="D80:E80"/>
    <mergeCell ref="D7:D9"/>
    <mergeCell ref="E7:E9"/>
    <mergeCell ref="F7:F9"/>
    <mergeCell ref="B4:C4"/>
    <mergeCell ref="A5:C5"/>
    <mergeCell ref="A39:C39"/>
    <mergeCell ref="A30:C30"/>
    <mergeCell ref="A28:C28"/>
    <mergeCell ref="A26:C26"/>
    <mergeCell ref="A24:C24"/>
    <mergeCell ref="A12:C12"/>
    <mergeCell ref="B3:C3"/>
    <mergeCell ref="B2:C2"/>
    <mergeCell ref="A22:C22"/>
    <mergeCell ref="A20:C20"/>
    <mergeCell ref="A18:C18"/>
    <mergeCell ref="A16:C16"/>
    <mergeCell ref="A14:C14"/>
  </mergeCells>
  <conditionalFormatting sqref="E12 E32">
    <cfRule type="cellIs" dxfId="18" priority="53" operator="equal">
      <formula>0</formula>
    </cfRule>
  </conditionalFormatting>
  <conditionalFormatting sqref="E14">
    <cfRule type="cellIs" dxfId="17" priority="39" operator="equal">
      <formula>0</formula>
    </cfRule>
  </conditionalFormatting>
  <conditionalFormatting sqref="E16">
    <cfRule type="cellIs" dxfId="16" priority="38" operator="equal">
      <formula>0</formula>
    </cfRule>
  </conditionalFormatting>
  <conditionalFormatting sqref="E18">
    <cfRule type="cellIs" dxfId="15" priority="37" operator="equal">
      <formula>0</formula>
    </cfRule>
  </conditionalFormatting>
  <conditionalFormatting sqref="E20">
    <cfRule type="cellIs" dxfId="14" priority="36" operator="equal">
      <formula>0</formula>
    </cfRule>
  </conditionalFormatting>
  <conditionalFormatting sqref="E22">
    <cfRule type="cellIs" dxfId="13" priority="35" operator="equal">
      <formula>0</formula>
    </cfRule>
  </conditionalFormatting>
  <conditionalFormatting sqref="E24">
    <cfRule type="cellIs" dxfId="12" priority="34" operator="equal">
      <formula>0</formula>
    </cfRule>
  </conditionalFormatting>
  <conditionalFormatting sqref="E26">
    <cfRule type="cellIs" dxfId="11" priority="33" operator="equal">
      <formula>0</formula>
    </cfRule>
  </conditionalFormatting>
  <conditionalFormatting sqref="E28">
    <cfRule type="cellIs" dxfId="10" priority="32" operator="equal">
      <formula>0</formula>
    </cfRule>
  </conditionalFormatting>
  <conditionalFormatting sqref="E20">
    <cfRule type="cellIs" dxfId="9" priority="14" operator="equal">
      <formula>0</formula>
    </cfRule>
  </conditionalFormatting>
  <conditionalFormatting sqref="E22">
    <cfRule type="cellIs" dxfId="8" priority="13" operator="equal">
      <formula>0</formula>
    </cfRule>
  </conditionalFormatting>
  <conditionalFormatting sqref="E24">
    <cfRule type="cellIs" dxfId="7" priority="12" operator="equal">
      <formula>0</formula>
    </cfRule>
  </conditionalFormatting>
  <conditionalFormatting sqref="E26">
    <cfRule type="cellIs" dxfId="6" priority="11" operator="equal">
      <formula>0</formula>
    </cfRule>
  </conditionalFormatting>
  <conditionalFormatting sqref="E28">
    <cfRule type="cellIs" dxfId="5" priority="10" operator="equal">
      <formula>0</formula>
    </cfRule>
  </conditionalFormatting>
  <conditionalFormatting sqref="D2:XFD2 A3:XFD4 A1:XFD1 A5 D5:XFD5 A6:XFD75 A83:XFD1048576 A76:C78 A79:D82 F76:XFD82">
    <cfRule type="expression" dxfId="4" priority="3">
      <formula>CELL("protect",A1)=0</formula>
    </cfRule>
  </conditionalFormatting>
  <conditionalFormatting sqref="A2">
    <cfRule type="expression" dxfId="3" priority="2">
      <formula>CELL("protect",A2)=0</formula>
    </cfRule>
  </conditionalFormatting>
  <conditionalFormatting sqref="B2:C2">
    <cfRule type="expression" dxfId="2" priority="1">
      <formula>CELL("protect",B2)=0</formula>
    </cfRule>
  </conditionalFormatting>
  <pageMargins left="0.25" right="0.25" top="0.75" bottom="0.75" header="0.3" footer="0.3"/>
  <pageSetup paperSize="9" fitToHeight="0" orientation="portrait" r:id="rId2"/>
  <headerFooter>
    <oddHeader>&amp;L&amp;G&amp;C&amp;"Arial,Bold"&amp;14Mesures Incitatives (M.I.)
&amp;9Partenariats FMC, ICA, IRE&amp;R&amp;"Arial,Bold"&amp;16 &amp;14Récapitulatif Budget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workbookViewId="0">
      <selection sqref="A1:B4"/>
    </sheetView>
  </sheetViews>
  <sheetFormatPr defaultColWidth="8.85546875" defaultRowHeight="12.75" x14ac:dyDescent="0.2"/>
  <cols>
    <col min="1" max="1" width="24.42578125" bestFit="1" customWidth="1"/>
    <col min="2" max="2" width="7.140625" bestFit="1" customWidth="1"/>
  </cols>
  <sheetData>
    <row r="1" spans="1:2" x14ac:dyDescent="0.2">
      <c r="A1" s="3" t="s">
        <v>191</v>
      </c>
      <c r="B1" s="3" t="s">
        <v>192</v>
      </c>
    </row>
    <row r="2" spans="1:2" x14ac:dyDescent="0.2">
      <c r="A2" t="s">
        <v>180</v>
      </c>
      <c r="B2" s="4">
        <v>0.05</v>
      </c>
    </row>
    <row r="3" spans="1:2" x14ac:dyDescent="0.2">
      <c r="A3" t="s">
        <v>181</v>
      </c>
      <c r="B3" s="4">
        <v>0.2</v>
      </c>
    </row>
    <row r="4" spans="1:2" x14ac:dyDescent="0.2">
      <c r="A4" t="s">
        <v>182</v>
      </c>
      <c r="B4" s="4">
        <v>0.1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</vt:lpstr>
      <vt:lpstr>Récapitulatif</vt:lpstr>
      <vt:lpstr>Listes</vt:lpstr>
      <vt:lpstr>Budget!Print_Area</vt:lpstr>
      <vt:lpstr>Récapitulatif!Print_Area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Dondelinger</dc:creator>
  <cp:lastModifiedBy>Mathilda Eischen</cp:lastModifiedBy>
  <cp:lastPrinted>2023-09-25T10:11:34Z</cp:lastPrinted>
  <dcterms:created xsi:type="dcterms:W3CDTF">1999-01-25T17:23:27Z</dcterms:created>
  <dcterms:modified xsi:type="dcterms:W3CDTF">2023-12-05T13:07:28Z</dcterms:modified>
</cp:coreProperties>
</file>