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Gestion et Suivi des Projets\Dossiers PARTENARIATS\1_FMC - ICA- IRE\1. Nouvelles règles FMC-ICA-IRE\2. Templates\"/>
    </mc:Choice>
  </mc:AlternateContent>
  <xr:revisionPtr revIDLastSave="0" documentId="13_ncr:1_{838E608D-FFEC-49B3-9C01-1D5BB966F47E}" xr6:coauthVersionLast="47" xr6:coauthVersionMax="47" xr10:uidLastSave="{00000000-0000-0000-0000-000000000000}"/>
  <workbookProtection workbookAlgorithmName="SHA-512" workbookHashValue="oWAOxETls/YUvO8rs1XVKuulf9uBMU35uq2GndpfiIF7Kltm1OKW7XTCjcJ+50QdgQVep0See+X7BF61jfcU6Q==" workbookSaltValue="bSVqHa05excFSzPSiRKwPg==" workbookSpinCount="100000" lockStructure="1"/>
  <bookViews>
    <workbookView xWindow="-108" yWindow="-108" windowWidth="23256" windowHeight="12576" tabRatio="816" activeTab="1" xr2:uid="{00000000-000D-0000-FFFF-FFFF00000000}"/>
  </bookViews>
  <sheets>
    <sheet name="Budget" sheetId="30" r:id="rId1"/>
    <sheet name="Récapitulatif" sheetId="33" r:id="rId2"/>
    <sheet name="Listes" sheetId="34" state="hidden" r:id="rId3"/>
  </sheets>
  <definedNames>
    <definedName name="Excel_BuiltIn_Print_Area_12_1">#REF!</definedName>
    <definedName name="_xlnm.Print_Area" localSheetId="0">Budget!$A$1:$K$201</definedName>
    <definedName name="_xlnm.Print_Area" localSheetId="1">Récapitulatif!$A$1:$F$41</definedName>
    <definedName name="Z_9A0E9925_93C6_4F65_913E_600E7B5E72CA_.wvu.PrintArea" localSheetId="1" hidden="1">Récapitulatif!$A$1:$F$41</definedName>
  </definedNames>
  <calcPr calcId="191029" concurrentCalc="0"/>
  <customWorkbookViews>
    <customWorkbookView name="1" guid="{9A0E9925-93C6-4F65-913E-600E7B5E72CA}" maximized="1" xWindow="1912" yWindow="-8" windowWidth="1936" windowHeight="1053" tabRatio="816" activeSheetId="3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3" l="1"/>
  <c r="D34" i="33"/>
  <c r="D32" i="33"/>
  <c r="F136" i="30"/>
  <c r="I136" i="30"/>
  <c r="D28" i="33"/>
  <c r="F4" i="33"/>
  <c r="D33" i="33"/>
  <c r="B4" i="33"/>
  <c r="B3" i="33"/>
  <c r="F23" i="30"/>
  <c r="K23" i="30"/>
  <c r="K150" i="30"/>
  <c r="K152" i="30"/>
  <c r="I39" i="30"/>
  <c r="I38" i="30"/>
  <c r="I37" i="30"/>
  <c r="I36" i="30"/>
  <c r="I35" i="30"/>
  <c r="I34" i="30"/>
  <c r="F124" i="30"/>
  <c r="F114" i="30"/>
  <c r="F102" i="30"/>
  <c r="F90" i="30"/>
  <c r="F71" i="30"/>
  <c r="F59" i="30"/>
  <c r="F11" i="30"/>
  <c r="F144" i="30"/>
  <c r="F150" i="30"/>
  <c r="G136" i="30"/>
  <c r="G124" i="30"/>
  <c r="G114" i="30"/>
  <c r="G102" i="30"/>
  <c r="G90" i="30"/>
  <c r="G71" i="30"/>
  <c r="G59" i="30"/>
  <c r="G23" i="30"/>
  <c r="G11" i="30"/>
  <c r="G144" i="30"/>
  <c r="G150" i="30"/>
  <c r="H59" i="30"/>
  <c r="H23" i="30"/>
  <c r="H11" i="30"/>
  <c r="H144" i="30"/>
  <c r="H150" i="30"/>
  <c r="I150" i="30"/>
  <c r="C83" i="30"/>
  <c r="C82" i="30"/>
  <c r="C81" i="30"/>
  <c r="D87" i="30"/>
  <c r="D86" i="30"/>
  <c r="D85" i="30"/>
  <c r="D84" i="30"/>
  <c r="F5" i="33"/>
  <c r="F3" i="33"/>
  <c r="F2" i="33"/>
  <c r="I148" i="30"/>
  <c r="A181" i="30"/>
  <c r="A160" i="30"/>
  <c r="I77" i="30"/>
  <c r="I76" i="30"/>
  <c r="I75" i="30"/>
  <c r="I73" i="30"/>
  <c r="I74" i="30"/>
  <c r="G165" i="30"/>
  <c r="F165" i="30"/>
  <c r="I14" i="30"/>
  <c r="I15" i="30"/>
  <c r="I16" i="30"/>
  <c r="I13" i="30"/>
  <c r="I62" i="30"/>
  <c r="I63" i="30"/>
  <c r="I64" i="30"/>
  <c r="I65" i="30"/>
  <c r="I66" i="30"/>
  <c r="I67" i="30"/>
  <c r="I68" i="30"/>
  <c r="I69" i="30"/>
  <c r="I61" i="30"/>
  <c r="I26" i="30"/>
  <c r="I27" i="30"/>
  <c r="I28" i="30"/>
  <c r="I29" i="30"/>
  <c r="I30" i="30"/>
  <c r="I31" i="30"/>
  <c r="I32" i="30"/>
  <c r="I33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7" i="30"/>
  <c r="I25" i="30"/>
  <c r="I139" i="30"/>
  <c r="I140" i="30"/>
  <c r="I141" i="30"/>
  <c r="I138" i="30"/>
  <c r="I127" i="30"/>
  <c r="I128" i="30"/>
  <c r="I129" i="30"/>
  <c r="I130" i="30"/>
  <c r="I131" i="30"/>
  <c r="I132" i="30"/>
  <c r="I133" i="30"/>
  <c r="I134" i="30"/>
  <c r="I126" i="30"/>
  <c r="I117" i="30"/>
  <c r="I118" i="30"/>
  <c r="I119" i="30"/>
  <c r="I120" i="30"/>
  <c r="I121" i="30"/>
  <c r="I122" i="30"/>
  <c r="I116" i="30"/>
  <c r="I105" i="30"/>
  <c r="I106" i="30"/>
  <c r="I107" i="30"/>
  <c r="I108" i="30"/>
  <c r="I109" i="30"/>
  <c r="I110" i="30"/>
  <c r="I111" i="30"/>
  <c r="I112" i="30"/>
  <c r="I104" i="30"/>
  <c r="I93" i="30"/>
  <c r="I94" i="30"/>
  <c r="I95" i="30"/>
  <c r="I96" i="30"/>
  <c r="I97" i="30"/>
  <c r="I98" i="30"/>
  <c r="I99" i="30"/>
  <c r="I100" i="30"/>
  <c r="I92" i="30"/>
  <c r="I17" i="30"/>
  <c r="I18" i="30"/>
  <c r="I19" i="30"/>
  <c r="I20" i="30"/>
  <c r="I21" i="30"/>
  <c r="B2" i="33"/>
  <c r="I90" i="30"/>
  <c r="I124" i="30"/>
  <c r="I114" i="30"/>
  <c r="I102" i="30"/>
  <c r="I71" i="30"/>
  <c r="I11" i="30"/>
  <c r="K71" i="30"/>
  <c r="I23" i="30"/>
  <c r="I59" i="30"/>
  <c r="K59" i="30"/>
  <c r="H183" i="30"/>
  <c r="G162" i="30"/>
  <c r="K183" i="30"/>
  <c r="K184" i="30"/>
  <c r="I144" i="30"/>
  <c r="G163" i="30"/>
  <c r="D12" i="33"/>
  <c r="F12" i="33"/>
  <c r="E30" i="33"/>
  <c r="E39" i="33"/>
  <c r="D18" i="33"/>
  <c r="F18" i="33"/>
  <c r="D14" i="33"/>
  <c r="F14" i="33"/>
  <c r="D20" i="33"/>
  <c r="F20" i="33"/>
  <c r="D24" i="33"/>
  <c r="F24" i="33"/>
  <c r="F28" i="33"/>
  <c r="D16" i="33"/>
  <c r="F16" i="33"/>
  <c r="D22" i="33"/>
  <c r="F22" i="33"/>
  <c r="D26" i="33"/>
  <c r="F26" i="33"/>
  <c r="F30" i="33"/>
  <c r="D30" i="33"/>
  <c r="I146" i="30"/>
  <c r="I147" i="30"/>
  <c r="D35" i="33"/>
  <c r="F34" i="33"/>
  <c r="F35" i="33"/>
  <c r="F36" i="33"/>
  <c r="F37" i="33"/>
  <c r="D37" i="33"/>
  <c r="F32" i="33"/>
  <c r="D39" i="33"/>
  <c r="F183" i="30"/>
  <c r="I183" i="30"/>
  <c r="I184" i="30"/>
  <c r="F162" i="30"/>
  <c r="F33" i="33"/>
  <c r="F39" i="33"/>
  <c r="F163" i="30"/>
  <c r="F167" i="30"/>
  <c r="G167" i="30"/>
  <c r="F173" i="30"/>
  <c r="A169" i="30"/>
  <c r="A170" i="30"/>
  <c r="G173" i="30"/>
  <c r="A171" i="30"/>
  <c r="G174" i="30"/>
  <c r="F174" i="30"/>
  <c r="G176" i="30"/>
  <c r="F178" i="30"/>
  <c r="G178" i="30"/>
  <c r="F176" i="30"/>
</calcChain>
</file>

<file path=xl/sharedStrings.xml><?xml version="1.0" encoding="utf-8"?>
<sst xmlns="http://schemas.openxmlformats.org/spreadsheetml/2006/main" count="317" uniqueCount="253">
  <si>
    <t>11.</t>
  </si>
  <si>
    <t>12.</t>
  </si>
  <si>
    <t>13.</t>
  </si>
  <si>
    <t>14.</t>
  </si>
  <si>
    <t>15.</t>
  </si>
  <si>
    <t>16.</t>
  </si>
  <si>
    <t>17.</t>
  </si>
  <si>
    <t>19.</t>
  </si>
  <si>
    <t>25.</t>
  </si>
  <si>
    <t>26.</t>
  </si>
  <si>
    <t>27.</t>
  </si>
  <si>
    <t>28.</t>
  </si>
  <si>
    <t>29.</t>
  </si>
  <si>
    <t>31.</t>
  </si>
  <si>
    <t>32.</t>
  </si>
  <si>
    <t>36.</t>
  </si>
  <si>
    <t>37.</t>
  </si>
  <si>
    <t>39.</t>
  </si>
  <si>
    <t>41.</t>
  </si>
  <si>
    <t>43.</t>
  </si>
  <si>
    <t>44.</t>
  </si>
  <si>
    <t>45.</t>
  </si>
  <si>
    <t>54.</t>
  </si>
  <si>
    <t>55.</t>
  </si>
  <si>
    <t>56.</t>
  </si>
  <si>
    <t>57.</t>
  </si>
  <si>
    <t>58.</t>
  </si>
  <si>
    <t>Costumes</t>
  </si>
  <si>
    <t>59.</t>
  </si>
  <si>
    <t>61.</t>
  </si>
  <si>
    <t>62.</t>
  </si>
  <si>
    <t>71.</t>
  </si>
  <si>
    <t>73.</t>
  </si>
  <si>
    <t>74.</t>
  </si>
  <si>
    <t>75.</t>
  </si>
  <si>
    <t>83.</t>
  </si>
  <si>
    <t>84.</t>
  </si>
  <si>
    <t>85.</t>
  </si>
  <si>
    <t>91.</t>
  </si>
  <si>
    <t>92.</t>
  </si>
  <si>
    <t>93.</t>
  </si>
  <si>
    <t>94.</t>
  </si>
  <si>
    <t>67.</t>
  </si>
  <si>
    <t>95.</t>
  </si>
  <si>
    <t>96.</t>
  </si>
  <si>
    <t>206. VFX</t>
  </si>
  <si>
    <t>205. Animation 2D &amp; 3D</t>
  </si>
  <si>
    <t>18.</t>
  </si>
  <si>
    <t>33.</t>
  </si>
  <si>
    <t>34.</t>
  </si>
  <si>
    <t>35.</t>
  </si>
  <si>
    <t>38.</t>
  </si>
  <si>
    <t>46.</t>
  </si>
  <si>
    <t>51.</t>
  </si>
  <si>
    <t>52.</t>
  </si>
  <si>
    <t>53.</t>
  </si>
  <si>
    <t>63.</t>
  </si>
  <si>
    <t>64.</t>
  </si>
  <si>
    <t>65.</t>
  </si>
  <si>
    <t>66.</t>
  </si>
  <si>
    <t>68.</t>
  </si>
  <si>
    <t>69.</t>
  </si>
  <si>
    <t>76.</t>
  </si>
  <si>
    <t>81.</t>
  </si>
  <si>
    <t>82.</t>
  </si>
  <si>
    <t>86.</t>
  </si>
  <si>
    <t>87.</t>
  </si>
  <si>
    <t>88.</t>
  </si>
  <si>
    <t>89.</t>
  </si>
  <si>
    <t>DEPENSES DU PRODUCTEUR LUXEMBOURGEOIS</t>
  </si>
  <si>
    <t>97.</t>
  </si>
  <si>
    <t>TOTAL</t>
  </si>
  <si>
    <t>TOTAL LUXEMBOURG</t>
  </si>
  <si>
    <t>TOTAL
Luxembourg</t>
  </si>
  <si>
    <t>Sujet</t>
  </si>
  <si>
    <t>Adaptations - Dialogues - Storyboard</t>
  </si>
  <si>
    <t>Droits d'auteur réalisation</t>
  </si>
  <si>
    <t>Droits musicaux</t>
  </si>
  <si>
    <t>Droits divers</t>
  </si>
  <si>
    <t>Traductions</t>
  </si>
  <si>
    <t>Frais sur manuscrits</t>
  </si>
  <si>
    <t>Frais préliminaires et développement</t>
  </si>
  <si>
    <t>Agents littéraires et conseils</t>
  </si>
  <si>
    <t>20. Equipe animation</t>
  </si>
  <si>
    <t>201. Scénarimage / storyboard / animatique</t>
  </si>
  <si>
    <t>202. Décors (design &amp; modelisation)</t>
  </si>
  <si>
    <t>203. Personnages (design &amp; modelisation)</t>
  </si>
  <si>
    <t>204. Lay out</t>
  </si>
  <si>
    <t>207. Traçage / numérisation / compositing</t>
  </si>
  <si>
    <t>208. Gouachage / colorisation / texturing</t>
  </si>
  <si>
    <t>209. Banc-titrage / vérification / rendering / lighting</t>
  </si>
  <si>
    <t>23. Equipe préparation et tournage</t>
  </si>
  <si>
    <t>231. Direction - Administration</t>
  </si>
  <si>
    <t>232. Régie</t>
  </si>
  <si>
    <t>233. Mise en scène techniciens</t>
  </si>
  <si>
    <t>234. Conseillers spécialisés</t>
  </si>
  <si>
    <t xml:space="preserve">235. Prises de vues  </t>
  </si>
  <si>
    <t>236. Machinerie-Electricité</t>
  </si>
  <si>
    <t>237. Son</t>
  </si>
  <si>
    <t xml:space="preserve">238. Costumes  </t>
  </si>
  <si>
    <t>239. Maquillage - Coiffure</t>
  </si>
  <si>
    <t>24. Equipe décoration</t>
  </si>
  <si>
    <t>241.Création</t>
  </si>
  <si>
    <t>242. Ameublement</t>
  </si>
  <si>
    <t xml:space="preserve">243. Accessoirisation </t>
  </si>
  <si>
    <t>244. Exécution</t>
  </si>
  <si>
    <t>Main-d'oeuvre décors</t>
  </si>
  <si>
    <t>Montage et finitions</t>
  </si>
  <si>
    <t>Personnel affecté aux effets visuels (VFX)</t>
  </si>
  <si>
    <t>Divers</t>
  </si>
  <si>
    <t>2. Personnel</t>
  </si>
  <si>
    <t>3. Equipe artistique</t>
  </si>
  <si>
    <t>Rôles principaux et seconds rôles</t>
  </si>
  <si>
    <t>Rôles secondaires</t>
  </si>
  <si>
    <t xml:space="preserve">Petits rôles </t>
  </si>
  <si>
    <t>Autres artistes interprètes à l'image</t>
  </si>
  <si>
    <t>Silhouettes, figurants, doublures</t>
  </si>
  <si>
    <t>Personnels artistique après tournage</t>
  </si>
  <si>
    <t>Personnel musique</t>
  </si>
  <si>
    <t>Diverses prestations musique</t>
  </si>
  <si>
    <t>Agents artistiques</t>
  </si>
  <si>
    <t>4. Charges Sociales</t>
  </si>
  <si>
    <t>Auteurs</t>
  </si>
  <si>
    <t>Réalisateur technicien</t>
  </si>
  <si>
    <t>Equipe technique</t>
  </si>
  <si>
    <t>Equipe artistique</t>
  </si>
  <si>
    <t>Eléments de salaires annexes</t>
  </si>
  <si>
    <t>5. Décors-Costumes-Maquillage-Coiffure</t>
  </si>
  <si>
    <t>Studio</t>
  </si>
  <si>
    <t>Décors naturels</t>
  </si>
  <si>
    <t>Aménagements décors</t>
  </si>
  <si>
    <t>Meubles et accessoires</t>
  </si>
  <si>
    <t>Animaux</t>
  </si>
  <si>
    <t>Véhicules de jeux</t>
  </si>
  <si>
    <t>Effets spéciaux et cascades</t>
  </si>
  <si>
    <t>Maquillage et coiffure</t>
  </si>
  <si>
    <t>6. Transports-Défraiements-Régie</t>
  </si>
  <si>
    <t>Transport avant tournage</t>
  </si>
  <si>
    <t>Transport tournage</t>
  </si>
  <si>
    <t>Repas et logement avant tournage</t>
  </si>
  <si>
    <t>Repas et logement tournage</t>
  </si>
  <si>
    <t>Repas et logement après tournage</t>
  </si>
  <si>
    <t>Transport après tournage</t>
  </si>
  <si>
    <t>Transitaires et douanes</t>
  </si>
  <si>
    <t>Bureaux et frais afférents</t>
  </si>
  <si>
    <t>Régie et divers</t>
  </si>
  <si>
    <t>7. Moyens Techniques</t>
  </si>
  <si>
    <t>70. Matériel animation</t>
  </si>
  <si>
    <t>702. Matériel informatique</t>
  </si>
  <si>
    <t>Prises de vues</t>
  </si>
  <si>
    <t>Machinerie</t>
  </si>
  <si>
    <t>Eclairage</t>
  </si>
  <si>
    <t>Son</t>
  </si>
  <si>
    <t>Pellicules et supports</t>
  </si>
  <si>
    <t>8. Postproduction image et son</t>
  </si>
  <si>
    <t>Montage et sonorisation</t>
  </si>
  <si>
    <t>Laboratoire argentique</t>
  </si>
  <si>
    <t>Laboratoire numérique</t>
  </si>
  <si>
    <t>Effets visuels numériques</t>
  </si>
  <si>
    <t>Génériques et bandes annonces</t>
  </si>
  <si>
    <t>Eléments de livraison</t>
  </si>
  <si>
    <t>Sous-titrages et audiodescription</t>
  </si>
  <si>
    <t>Frais photographiques</t>
  </si>
  <si>
    <t>Conservations</t>
  </si>
  <si>
    <t>9. Assurances et Divers</t>
  </si>
  <si>
    <t>Assurances</t>
  </si>
  <si>
    <t>Publicité, promotion et divers</t>
  </si>
  <si>
    <t>Frais juridiques, divers et certification</t>
  </si>
  <si>
    <t>Frais financiers</t>
  </si>
  <si>
    <t>Cout de fabrication</t>
  </si>
  <si>
    <t xml:space="preserve">Frais généraux </t>
  </si>
  <si>
    <t>Emoluments Producteur</t>
  </si>
  <si>
    <t>Imprévus</t>
  </si>
  <si>
    <t>BUDGET TOTAL</t>
  </si>
  <si>
    <t>Frais Généraux</t>
  </si>
  <si>
    <t>701.  Equipement fabrication 2D et 3D</t>
  </si>
  <si>
    <t>Dépenses du producteur Luxembourgeois</t>
  </si>
  <si>
    <t>1. Droits artistiques &amp; développement</t>
  </si>
  <si>
    <t>Long-métrage fiction</t>
  </si>
  <si>
    <t>Long-métrage animation</t>
  </si>
  <si>
    <t>Long-métrage documentaire</t>
  </si>
  <si>
    <t>Dépenses du/des producteur(s) étranger(s)</t>
  </si>
  <si>
    <t>( A )</t>
  </si>
  <si>
    <t>( B )</t>
  </si>
  <si>
    <t>( C )</t>
  </si>
  <si>
    <t>( D )</t>
  </si>
  <si>
    <t>( E )</t>
  </si>
  <si>
    <t>Montant de la Mesure Incitative:</t>
  </si>
  <si>
    <t>Montant de l'AFS (le cas échéant):</t>
  </si>
  <si>
    <t>ProductionType</t>
  </si>
  <si>
    <t>Max</t>
  </si>
  <si>
    <t>Type du projet:</t>
  </si>
  <si>
    <t>Titre du projet:</t>
  </si>
  <si>
    <t>Date:</t>
  </si>
  <si>
    <t>Plan de financement luxembourgeois:</t>
  </si>
  <si>
    <t>Plan de financement total:</t>
  </si>
  <si>
    <t>Montant de la mesure Incitative:</t>
  </si>
  <si>
    <t>Coût de fabrication</t>
  </si>
  <si>
    <t xml:space="preserve"> Dépenses luxembourgeoises</t>
  </si>
  <si>
    <t>Dépenses à l'étranger + Prestations étrangères</t>
  </si>
  <si>
    <t xml:space="preserve">Prestations de personnes répertoriées facturant depuis l'étranger </t>
  </si>
  <si>
    <t>( B)</t>
  </si>
  <si>
    <t>Composante Sociale</t>
  </si>
  <si>
    <t xml:space="preserve">pourcentage de l'AFS </t>
  </si>
  <si>
    <t>Cette page concerne uniquement les PRODUCTIONS !!</t>
  </si>
  <si>
    <t>MESURE INCITATIVE:</t>
  </si>
  <si>
    <t>Dépenses lux.</t>
  </si>
  <si>
    <t>Dépenses étrangères</t>
  </si>
  <si>
    <t>MINIMA MAXIMA À RESPECTER</t>
  </si>
  <si>
    <t>MIN 65%</t>
  </si>
  <si>
    <t>MAX 35%</t>
  </si>
  <si>
    <t>TOTAL DÉPENSES ELIGIBLES MESURE INCITATIVE :</t>
  </si>
  <si>
    <t xml:space="preserve">de la M.I. </t>
  </si>
  <si>
    <t>AFS PRODUCTION:</t>
  </si>
  <si>
    <t xml:space="preserve">Dépenses lux. </t>
  </si>
  <si>
    <t xml:space="preserve">TOTAL Luxembourg </t>
  </si>
  <si>
    <t>TOTAL DES DÉPENSES EN FAVEUR DU SECTEUR</t>
  </si>
  <si>
    <t>POURCENTAGE DE L'AFS ---&gt;</t>
  </si>
  <si>
    <t>MINIMA À RESPECTER ---&gt;</t>
  </si>
  <si>
    <t>Copro 100%
Film Lux 70%</t>
  </si>
  <si>
    <t>Fiction 25%
Animation 40%
Documentaire 30%</t>
  </si>
  <si>
    <t xml:space="preserve">Dépenses  lux. </t>
  </si>
  <si>
    <t>Toute facture + Prestations sous contrat luxembourgeois de personnes avérées</t>
  </si>
  <si>
    <t>Toute facture / prestation sans lien avec l’économie du secteur audiovisuel luxembourgeois</t>
  </si>
  <si>
    <t>Prestations de personnes repertoriées facturées depuis l'étranger</t>
  </si>
  <si>
    <t>Mesure Incitative (MI)</t>
  </si>
  <si>
    <t>minimum 65%</t>
  </si>
  <si>
    <t>maximum 35%</t>
  </si>
  <si>
    <t>Seule</t>
  </si>
  <si>
    <t xml:space="preserve">
Avec AFS</t>
  </si>
  <si>
    <t>(A)</t>
  </si>
  <si>
    <t>(B)</t>
  </si>
  <si>
    <t>(C)</t>
  </si>
  <si>
    <t xml:space="preserve">
tous les coûts 
M.I. dans cette colonne peuvent être pris en compte pour l'AFS</t>
  </si>
  <si>
    <t xml:space="preserve">
comptent seulement comme dépense "lux" éligible pour l'AFS 
(pour la M.I. c'est une dépense étrangère)</t>
  </si>
  <si>
    <t xml:space="preserve">
dépenses étrangères pour l'AFS 
et la M.I. </t>
  </si>
  <si>
    <t xml:space="preserve"> </t>
  </si>
  <si>
    <t xml:space="preserve"> Dépenses lux</t>
  </si>
  <si>
    <t xml:space="preserve">Dépenses luxembourgeoises </t>
  </si>
  <si>
    <t>Fiction min 25%  - Animation min 40% - Documentaire min 30%</t>
  </si>
  <si>
    <t xml:space="preserve">Prière de nous envoyer le budget sous format EXCEL!! </t>
  </si>
  <si>
    <t>21. Personnel xR &amp; temps réel</t>
  </si>
  <si>
    <t>211. Temps réel et game design</t>
  </si>
  <si>
    <t>212. Conception/création xR</t>
  </si>
  <si>
    <t>213. Développements techniques</t>
  </si>
  <si>
    <t>214. Live action xR / LBE</t>
  </si>
  <si>
    <t>22. Réalisation</t>
  </si>
  <si>
    <t>221. Réalisateurs techniciens</t>
  </si>
  <si>
    <t>222. Showrunners techniciens</t>
  </si>
  <si>
    <t>max 7.5% si AFS impliquée</t>
  </si>
  <si>
    <t xml:space="preserve">max 10% si AFS impliquée </t>
  </si>
  <si>
    <t>Composante Sociale
approximative  
(pour les AFS le cas échéant)</t>
  </si>
  <si>
    <t>Composante Sociale 
approximative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</si>
</sst>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€&quot;"/>
    <numFmt numFmtId="165" formatCode="#,##0\ &quot;€&quot;"/>
  </numFmts>
  <fonts count="22" x14ac:knownFonts="1">
    <font>
      <sz val="10"/>
      <name val="Arial"/>
    </font>
    <font>
      <sz val="10"/>
      <name val="MS Sans Serif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lightHorizontal">
        <fgColor theme="6" tint="0.39994506668294322"/>
        <bgColor theme="9" tint="0.599963377788628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rgb="FFFF0000"/>
      </top>
      <bottom/>
      <diagonal/>
    </border>
    <border>
      <left style="medium">
        <color indexed="64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 style="medium">
        <color indexed="64"/>
      </top>
      <bottom/>
      <diagonal/>
    </border>
    <border>
      <left/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rgb="FFFF0000"/>
      </bottom>
      <diagonal/>
    </border>
    <border>
      <left/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9" fontId="9" fillId="0" borderId="0" applyFont="0" applyFill="0" applyBorder="0" applyAlignment="0" applyProtection="0"/>
  </cellStyleXfs>
  <cellXfs count="474">
    <xf numFmtId="0" fontId="0" fillId="0" borderId="0" xfId="0"/>
    <xf numFmtId="0" fontId="3" fillId="3" borderId="0" xfId="3" applyFont="1" applyFill="1" applyBorder="1" applyAlignment="1" applyProtection="1">
      <alignment vertical="top" wrapText="1"/>
    </xf>
    <xf numFmtId="0" fontId="3" fillId="3" borderId="0" xfId="3" applyFont="1" applyFill="1" applyBorder="1" applyAlignment="1" applyProtection="1">
      <alignment horizontal="left" vertical="top" wrapText="1"/>
    </xf>
    <xf numFmtId="0" fontId="9" fillId="0" borderId="0" xfId="0" applyFont="1"/>
    <xf numFmtId="9" fontId="0" fillId="0" borderId="0" xfId="0" applyNumberFormat="1"/>
    <xf numFmtId="0" fontId="3" fillId="3" borderId="21" xfId="3" applyFont="1" applyFill="1" applyBorder="1" applyAlignment="1" applyProtection="1">
      <alignment horizontal="left" vertical="top" wrapText="1"/>
    </xf>
    <xf numFmtId="0" fontId="3" fillId="3" borderId="25" xfId="3" applyFont="1" applyFill="1" applyBorder="1" applyAlignment="1" applyProtection="1">
      <alignment horizontal="left" vertical="top" wrapText="1"/>
    </xf>
    <xf numFmtId="0" fontId="12" fillId="9" borderId="5" xfId="2" applyFont="1" applyFill="1" applyBorder="1" applyAlignment="1" applyProtection="1">
      <alignment horizontal="right" vertical="top"/>
    </xf>
    <xf numFmtId="0" fontId="7" fillId="3" borderId="5" xfId="3" applyFont="1" applyFill="1" applyBorder="1" applyAlignment="1" applyProtection="1">
      <alignment vertical="top" wrapText="1"/>
    </xf>
    <xf numFmtId="0" fontId="3" fillId="3" borderId="21" xfId="3" applyFont="1" applyFill="1" applyBorder="1" applyAlignment="1" applyProtection="1">
      <alignment vertical="top"/>
    </xf>
    <xf numFmtId="0" fontId="3" fillId="0" borderId="0" xfId="3" applyFont="1" applyAlignment="1" applyProtection="1">
      <alignment vertical="top"/>
    </xf>
    <xf numFmtId="0" fontId="8" fillId="3" borderId="5" xfId="2" applyFont="1" applyFill="1" applyBorder="1" applyAlignment="1" applyProtection="1">
      <alignment vertical="top"/>
    </xf>
    <xf numFmtId="0" fontId="8" fillId="3" borderId="5" xfId="3" applyFont="1" applyFill="1" applyBorder="1" applyAlignment="1" applyProtection="1">
      <alignment horizontal="left" vertical="top"/>
    </xf>
    <xf numFmtId="0" fontId="3" fillId="0" borderId="0" xfId="3" applyFont="1" applyBorder="1" applyAlignment="1" applyProtection="1">
      <alignment vertical="top"/>
    </xf>
    <xf numFmtId="0" fontId="3" fillId="0" borderId="53" xfId="3" applyFont="1" applyBorder="1" applyAlignment="1" applyProtection="1">
      <alignment vertical="top"/>
    </xf>
    <xf numFmtId="0" fontId="12" fillId="2" borderId="5" xfId="3" applyFont="1" applyFill="1" applyBorder="1" applyAlignment="1" applyProtection="1">
      <alignment vertical="top"/>
    </xf>
    <xf numFmtId="0" fontId="13" fillId="2" borderId="2" xfId="3" applyFont="1" applyFill="1" applyBorder="1" applyAlignment="1" applyProtection="1">
      <alignment horizontal="left" vertical="top"/>
    </xf>
    <xf numFmtId="0" fontId="13" fillId="2" borderId="4" xfId="3" applyFont="1" applyFill="1" applyBorder="1" applyAlignment="1" applyProtection="1">
      <alignment horizontal="left" vertical="top"/>
    </xf>
    <xf numFmtId="0" fontId="13" fillId="2" borderId="48" xfId="3" applyFont="1" applyFill="1" applyBorder="1" applyAlignment="1" applyProtection="1">
      <alignment horizontal="left" vertical="top"/>
    </xf>
    <xf numFmtId="3" fontId="13" fillId="5" borderId="38" xfId="3" applyNumberFormat="1" applyFont="1" applyFill="1" applyBorder="1" applyAlignment="1" applyProtection="1">
      <alignment horizontal="right" vertical="top"/>
    </xf>
    <xf numFmtId="3" fontId="13" fillId="6" borderId="39" xfId="3" applyNumberFormat="1" applyFont="1" applyFill="1" applyBorder="1" applyAlignment="1" applyProtection="1">
      <alignment horizontal="right" vertical="top"/>
    </xf>
    <xf numFmtId="3" fontId="13" fillId="4" borderId="38" xfId="3" applyNumberFormat="1" applyFont="1" applyFill="1" applyBorder="1" applyAlignment="1" applyProtection="1">
      <alignment horizontal="right" vertical="top"/>
    </xf>
    <xf numFmtId="0" fontId="7" fillId="0" borderId="0" xfId="3" applyFont="1" applyAlignment="1" applyProtection="1">
      <alignment vertical="top"/>
    </xf>
    <xf numFmtId="0" fontId="3" fillId="3" borderId="53" xfId="3" applyFont="1" applyFill="1" applyBorder="1" applyAlignment="1" applyProtection="1">
      <alignment vertical="top"/>
    </xf>
    <xf numFmtId="0" fontId="3" fillId="7" borderId="0" xfId="3" applyFont="1" applyFill="1" applyBorder="1" applyAlignment="1" applyProtection="1">
      <alignment horizontal="right" vertical="top"/>
    </xf>
    <xf numFmtId="0" fontId="3" fillId="7" borderId="0" xfId="3" applyFont="1" applyFill="1" applyBorder="1" applyAlignment="1" applyProtection="1">
      <alignment vertical="top" wrapText="1"/>
    </xf>
    <xf numFmtId="3" fontId="3" fillId="7" borderId="36" xfId="3" applyNumberFormat="1" applyFont="1" applyFill="1" applyBorder="1" applyAlignment="1" applyProtection="1">
      <alignment horizontal="right" vertical="top"/>
    </xf>
    <xf numFmtId="3" fontId="3" fillId="7" borderId="35" xfId="3" applyNumberFormat="1" applyFont="1" applyFill="1" applyBorder="1" applyAlignment="1" applyProtection="1">
      <alignment horizontal="right" vertical="top"/>
    </xf>
    <xf numFmtId="3" fontId="3" fillId="7" borderId="37" xfId="3" applyNumberFormat="1" applyFont="1" applyFill="1" applyBorder="1" applyAlignment="1" applyProtection="1">
      <alignment horizontal="right" vertical="top"/>
    </xf>
    <xf numFmtId="0" fontId="3" fillId="0" borderId="6" xfId="3" applyFont="1" applyBorder="1" applyAlignment="1" applyProtection="1">
      <alignment horizontal="right" vertical="top"/>
    </xf>
    <xf numFmtId="0" fontId="3" fillId="0" borderId="6" xfId="3" applyFont="1" applyBorder="1" applyAlignment="1" applyProtection="1">
      <alignment vertical="top" wrapText="1"/>
    </xf>
    <xf numFmtId="3" fontId="3" fillId="0" borderId="37" xfId="3" applyNumberFormat="1" applyFont="1" applyBorder="1" applyAlignment="1" applyProtection="1">
      <alignment horizontal="right" vertical="top"/>
      <protection locked="0"/>
    </xf>
    <xf numFmtId="3" fontId="3" fillId="0" borderId="40" xfId="3" applyNumberFormat="1" applyFont="1" applyBorder="1" applyAlignment="1" applyProtection="1">
      <alignment horizontal="right" vertical="top"/>
      <protection locked="0"/>
    </xf>
    <xf numFmtId="3" fontId="3" fillId="0" borderId="37" xfId="3" applyNumberFormat="1" applyFont="1" applyBorder="1" applyAlignment="1" applyProtection="1">
      <alignment horizontal="right" vertical="top"/>
    </xf>
    <xf numFmtId="0" fontId="3" fillId="0" borderId="6" xfId="3" applyFont="1" applyBorder="1" applyAlignment="1" applyProtection="1">
      <alignment vertical="top"/>
    </xf>
    <xf numFmtId="0" fontId="12" fillId="2" borderId="2" xfId="3" applyFont="1" applyFill="1" applyBorder="1" applyAlignment="1" applyProtection="1">
      <alignment vertical="top"/>
    </xf>
    <xf numFmtId="0" fontId="13" fillId="2" borderId="4" xfId="3" applyFont="1" applyFill="1" applyBorder="1" applyAlignment="1" applyProtection="1">
      <alignment horizontal="right" vertical="top"/>
    </xf>
    <xf numFmtId="0" fontId="13" fillId="2" borderId="4" xfId="3" applyFont="1" applyFill="1" applyBorder="1" applyAlignment="1" applyProtection="1">
      <alignment vertical="top" wrapText="1"/>
    </xf>
    <xf numFmtId="3" fontId="13" fillId="6" borderId="38" xfId="3" applyNumberFormat="1" applyFont="1" applyFill="1" applyBorder="1" applyAlignment="1" applyProtection="1">
      <alignment horizontal="right" vertical="top"/>
    </xf>
    <xf numFmtId="0" fontId="2" fillId="3" borderId="53" xfId="3" applyFont="1" applyFill="1" applyBorder="1" applyAlignment="1" applyProtection="1">
      <alignment vertical="top"/>
    </xf>
    <xf numFmtId="3" fontId="3" fillId="7" borderId="45" xfId="3" applyNumberFormat="1" applyFont="1" applyFill="1" applyBorder="1" applyAlignment="1" applyProtection="1">
      <alignment horizontal="right" vertical="top"/>
    </xf>
    <xf numFmtId="0" fontId="3" fillId="0" borderId="8" xfId="1" applyFont="1" applyFill="1" applyBorder="1" applyAlignment="1" applyProtection="1">
      <alignment horizontal="left" vertical="top"/>
    </xf>
    <xf numFmtId="0" fontId="3" fillId="0" borderId="6" xfId="1" applyFont="1" applyFill="1" applyBorder="1" applyAlignment="1" applyProtection="1">
      <alignment horizontal="left" vertical="top"/>
    </xf>
    <xf numFmtId="0" fontId="3" fillId="0" borderId="6" xfId="3" quotePrefix="1" applyFont="1" applyBorder="1" applyAlignment="1" applyProtection="1">
      <alignment horizontal="right" vertical="top"/>
    </xf>
    <xf numFmtId="0" fontId="13" fillId="2" borderId="4" xfId="3" applyFont="1" applyFill="1" applyBorder="1" applyAlignment="1" applyProtection="1">
      <alignment horizontal="right" vertical="top" wrapText="1"/>
    </xf>
    <xf numFmtId="3" fontId="3" fillId="7" borderId="63" xfId="3" applyNumberFormat="1" applyFont="1" applyFill="1" applyBorder="1" applyAlignment="1" applyProtection="1">
      <alignment horizontal="right" vertical="top"/>
    </xf>
    <xf numFmtId="0" fontId="3" fillId="0" borderId="10" xfId="3" quotePrefix="1" applyFont="1" applyBorder="1" applyAlignment="1" applyProtection="1">
      <alignment horizontal="right" vertical="top"/>
    </xf>
    <xf numFmtId="0" fontId="3" fillId="0" borderId="19" xfId="3" quotePrefix="1" applyFont="1" applyBorder="1" applyAlignment="1" applyProtection="1">
      <alignment horizontal="right" vertical="top"/>
    </xf>
    <xf numFmtId="3" fontId="3" fillId="7" borderId="41" xfId="3" applyNumberFormat="1" applyFont="1" applyFill="1" applyBorder="1" applyAlignment="1" applyProtection="1">
      <alignment horizontal="right" vertical="top"/>
    </xf>
    <xf numFmtId="3" fontId="3" fillId="7" borderId="42" xfId="3" applyNumberFormat="1" applyFont="1" applyFill="1" applyBorder="1" applyAlignment="1" applyProtection="1">
      <alignment horizontal="right" vertical="top"/>
    </xf>
    <xf numFmtId="0" fontId="3" fillId="3" borderId="0" xfId="3" applyFont="1" applyFill="1" applyBorder="1" applyAlignment="1" applyProtection="1">
      <alignment horizontal="right" vertical="top"/>
    </xf>
    <xf numFmtId="3" fontId="3" fillId="3" borderId="36" xfId="3" applyNumberFormat="1" applyFont="1" applyFill="1" applyBorder="1" applyAlignment="1" applyProtection="1">
      <alignment horizontal="right" vertical="top"/>
    </xf>
    <xf numFmtId="0" fontId="3" fillId="3" borderId="52" xfId="3" applyFont="1" applyFill="1" applyBorder="1" applyAlignment="1" applyProtection="1">
      <alignment vertical="top"/>
    </xf>
    <xf numFmtId="0" fontId="3" fillId="7" borderId="15" xfId="3" quotePrefix="1" applyFont="1" applyFill="1" applyBorder="1" applyAlignment="1" applyProtection="1">
      <alignment horizontal="right" vertical="top"/>
    </xf>
    <xf numFmtId="0" fontId="3" fillId="7" borderId="15" xfId="3" applyFont="1" applyFill="1" applyBorder="1" applyAlignment="1" applyProtection="1">
      <alignment vertical="top"/>
    </xf>
    <xf numFmtId="3" fontId="3" fillId="7" borderId="47" xfId="3" applyNumberFormat="1" applyFont="1" applyFill="1" applyBorder="1" applyAlignment="1" applyProtection="1">
      <alignment horizontal="right" vertical="top"/>
    </xf>
    <xf numFmtId="3" fontId="3" fillId="7" borderId="49" xfId="3" applyNumberFormat="1" applyFont="1" applyFill="1" applyBorder="1" applyAlignment="1" applyProtection="1">
      <alignment horizontal="right" vertical="top"/>
    </xf>
    <xf numFmtId="0" fontId="3" fillId="3" borderId="24" xfId="3" applyFont="1" applyFill="1" applyBorder="1" applyAlignment="1" applyProtection="1">
      <alignment vertical="top"/>
    </xf>
    <xf numFmtId="0" fontId="8" fillId="3" borderId="5" xfId="3" applyFont="1" applyFill="1" applyBorder="1" applyAlignment="1" applyProtection="1">
      <alignment vertical="top"/>
    </xf>
    <xf numFmtId="0" fontId="7" fillId="3" borderId="5" xfId="3" applyFont="1" applyFill="1" applyBorder="1" applyAlignment="1" applyProtection="1">
      <alignment vertical="top"/>
    </xf>
    <xf numFmtId="0" fontId="3" fillId="3" borderId="0" xfId="3" applyFont="1" applyFill="1" applyBorder="1" applyAlignment="1" applyProtection="1">
      <alignment vertical="top"/>
    </xf>
    <xf numFmtId="0" fontId="12" fillId="2" borderId="2" xfId="3" applyFont="1" applyFill="1" applyBorder="1" applyAlignment="1" applyProtection="1">
      <alignment horizontal="left" vertical="top"/>
    </xf>
    <xf numFmtId="3" fontId="13" fillId="7" borderId="36" xfId="3" applyNumberFormat="1" applyFont="1" applyFill="1" applyBorder="1" applyAlignment="1" applyProtection="1">
      <alignment horizontal="right" vertical="top"/>
    </xf>
    <xf numFmtId="0" fontId="3" fillId="0" borderId="6" xfId="3" quotePrefix="1" applyFont="1" applyBorder="1" applyAlignment="1" applyProtection="1">
      <alignment vertical="top"/>
    </xf>
    <xf numFmtId="0" fontId="3" fillId="7" borderId="15" xfId="3" applyFont="1" applyFill="1" applyBorder="1" applyAlignment="1" applyProtection="1">
      <alignment horizontal="right" vertical="top"/>
    </xf>
    <xf numFmtId="0" fontId="3" fillId="7" borderId="15" xfId="3" quotePrefix="1" applyFont="1" applyFill="1" applyBorder="1" applyAlignment="1" applyProtection="1">
      <alignment horizontal="left" vertical="top" wrapText="1"/>
    </xf>
    <xf numFmtId="0" fontId="3" fillId="3" borderId="64" xfId="3" applyFont="1" applyFill="1" applyBorder="1" applyAlignment="1" applyProtection="1">
      <alignment vertical="top"/>
    </xf>
    <xf numFmtId="0" fontId="3" fillId="7" borderId="29" xfId="3" applyFont="1" applyFill="1" applyBorder="1" applyAlignment="1" applyProtection="1">
      <alignment horizontal="right" vertical="top"/>
    </xf>
    <xf numFmtId="0" fontId="3" fillId="7" borderId="29" xfId="3" applyFont="1" applyFill="1" applyBorder="1" applyAlignment="1" applyProtection="1">
      <alignment vertical="top" wrapText="1"/>
    </xf>
    <xf numFmtId="3" fontId="3" fillId="7" borderId="30" xfId="3" applyNumberFormat="1" applyFont="1" applyFill="1" applyBorder="1" applyAlignment="1" applyProtection="1">
      <alignment horizontal="right" vertical="top"/>
    </xf>
    <xf numFmtId="3" fontId="3" fillId="7" borderId="31" xfId="3" applyNumberFormat="1" applyFont="1" applyFill="1" applyBorder="1" applyAlignment="1" applyProtection="1">
      <alignment horizontal="right" vertical="top"/>
    </xf>
    <xf numFmtId="3" fontId="3" fillId="7" borderId="43" xfId="3" applyNumberFormat="1" applyFont="1" applyFill="1" applyBorder="1" applyAlignment="1" applyProtection="1">
      <alignment horizontal="right" vertical="top"/>
    </xf>
    <xf numFmtId="0" fontId="3" fillId="0" borderId="0" xfId="3" applyFont="1" applyBorder="1" applyAlignment="1" applyProtection="1">
      <alignment horizontal="right" vertical="top"/>
    </xf>
    <xf numFmtId="0" fontId="3" fillId="0" borderId="26" xfId="3" applyFont="1" applyBorder="1" applyAlignment="1" applyProtection="1">
      <alignment horizontal="right" vertical="top"/>
    </xf>
    <xf numFmtId="0" fontId="12" fillId="4" borderId="54" xfId="3" applyFont="1" applyFill="1" applyBorder="1" applyAlignment="1" applyProtection="1">
      <alignment vertical="top"/>
    </xf>
    <xf numFmtId="0" fontId="12" fillId="4" borderId="55" xfId="3" applyFont="1" applyFill="1" applyBorder="1" applyAlignment="1" applyProtection="1">
      <alignment horizontal="right" vertical="top"/>
    </xf>
    <xf numFmtId="0" fontId="13" fillId="4" borderId="55" xfId="3" applyFont="1" applyFill="1" applyBorder="1" applyAlignment="1" applyProtection="1">
      <alignment vertical="top" wrapText="1"/>
    </xf>
    <xf numFmtId="3" fontId="13" fillId="5" borderId="32" xfId="3" applyNumberFormat="1" applyFont="1" applyFill="1" applyBorder="1" applyAlignment="1" applyProtection="1">
      <alignment horizontal="right" vertical="top"/>
    </xf>
    <xf numFmtId="3" fontId="13" fillId="6" borderId="33" xfId="3" applyNumberFormat="1" applyFont="1" applyFill="1" applyBorder="1" applyAlignment="1" applyProtection="1">
      <alignment horizontal="right" vertical="top"/>
    </xf>
    <xf numFmtId="3" fontId="13" fillId="6" borderId="32" xfId="3" applyNumberFormat="1" applyFont="1" applyFill="1" applyBorder="1" applyAlignment="1" applyProtection="1">
      <alignment horizontal="right" vertical="top"/>
    </xf>
    <xf numFmtId="3" fontId="13" fillId="4" borderId="32" xfId="3" applyNumberFormat="1" applyFont="1" applyFill="1" applyBorder="1" applyAlignment="1" applyProtection="1">
      <alignment horizontal="right" vertical="top"/>
    </xf>
    <xf numFmtId="0" fontId="3" fillId="7" borderId="0" xfId="3" applyFont="1" applyFill="1" applyBorder="1" applyAlignment="1" applyProtection="1">
      <alignment vertical="top"/>
    </xf>
    <xf numFmtId="0" fontId="12" fillId="4" borderId="65" xfId="3" applyFont="1" applyFill="1" applyBorder="1" applyAlignment="1" applyProtection="1">
      <alignment vertical="top"/>
    </xf>
    <xf numFmtId="0" fontId="12" fillId="4" borderId="56" xfId="3" applyFont="1" applyFill="1" applyBorder="1" applyAlignment="1" applyProtection="1">
      <alignment vertical="top"/>
    </xf>
    <xf numFmtId="0" fontId="13" fillId="4" borderId="56" xfId="3" applyFont="1" applyFill="1" applyBorder="1" applyAlignment="1" applyProtection="1">
      <alignment vertical="top" wrapText="1"/>
    </xf>
    <xf numFmtId="3" fontId="12" fillId="5" borderId="50" xfId="3" applyNumberFormat="1" applyFont="1" applyFill="1" applyBorder="1" applyAlignment="1" applyProtection="1">
      <alignment horizontal="right" vertical="top"/>
    </xf>
    <xf numFmtId="3" fontId="12" fillId="6" borderId="51" xfId="3" applyNumberFormat="1" applyFont="1" applyFill="1" applyBorder="1" applyAlignment="1" applyProtection="1">
      <alignment horizontal="right" vertical="top"/>
    </xf>
    <xf numFmtId="3" fontId="12" fillId="6" borderId="50" xfId="3" applyNumberFormat="1" applyFont="1" applyFill="1" applyBorder="1" applyAlignment="1" applyProtection="1">
      <alignment horizontal="right" vertical="top"/>
    </xf>
    <xf numFmtId="3" fontId="12" fillId="4" borderId="50" xfId="3" applyNumberFormat="1" applyFont="1" applyFill="1" applyBorder="1" applyAlignment="1" applyProtection="1">
      <alignment horizontal="right" vertical="top"/>
    </xf>
    <xf numFmtId="0" fontId="12" fillId="0" borderId="53" xfId="3" applyFont="1" applyFill="1" applyBorder="1" applyAlignment="1" applyProtection="1">
      <alignment vertical="top"/>
    </xf>
    <xf numFmtId="0" fontId="12" fillId="0" borderId="0" xfId="3" applyFont="1" applyFill="1" applyBorder="1" applyAlignment="1" applyProtection="1">
      <alignment vertical="top"/>
    </xf>
    <xf numFmtId="0" fontId="13" fillId="0" borderId="0" xfId="3" applyFont="1" applyFill="1" applyBorder="1" applyAlignment="1" applyProtection="1">
      <alignment vertical="top" wrapText="1"/>
    </xf>
    <xf numFmtId="3" fontId="13" fillId="0" borderId="0" xfId="3" applyNumberFormat="1" applyFont="1" applyFill="1" applyBorder="1" applyAlignment="1" applyProtection="1">
      <alignment horizontal="right" vertical="top"/>
    </xf>
    <xf numFmtId="3" fontId="13" fillId="0" borderId="46" xfId="3" applyNumberFormat="1" applyFont="1" applyFill="1" applyBorder="1" applyAlignment="1" applyProtection="1">
      <alignment horizontal="right" vertical="top"/>
    </xf>
    <xf numFmtId="3" fontId="13" fillId="0" borderId="26" xfId="3" applyNumberFormat="1" applyFont="1" applyFill="1" applyBorder="1" applyAlignment="1" applyProtection="1">
      <alignment horizontal="right" vertical="top"/>
    </xf>
    <xf numFmtId="0" fontId="7" fillId="0" borderId="0" xfId="3" applyFont="1" applyFill="1" applyAlignment="1" applyProtection="1">
      <alignment vertical="top"/>
    </xf>
    <xf numFmtId="0" fontId="12" fillId="0" borderId="0" xfId="3" applyFont="1" applyFill="1" applyBorder="1" applyAlignment="1" applyProtection="1">
      <alignment vertical="top" wrapText="1"/>
    </xf>
    <xf numFmtId="164" fontId="16" fillId="0" borderId="0" xfId="3" applyNumberFormat="1" applyFont="1" applyFill="1" applyBorder="1" applyAlignment="1" applyProtection="1">
      <alignment horizontal="center" vertical="top"/>
    </xf>
    <xf numFmtId="10" fontId="12" fillId="0" borderId="0" xfId="3" applyNumberFormat="1" applyFont="1" applyFill="1" applyBorder="1" applyAlignment="1" applyProtection="1">
      <alignment horizontal="right" vertical="top"/>
    </xf>
    <xf numFmtId="3" fontId="12" fillId="0" borderId="0" xfId="3" applyNumberFormat="1" applyFont="1" applyFill="1" applyBorder="1" applyAlignment="1" applyProtection="1">
      <alignment horizontal="left" vertical="top"/>
    </xf>
    <xf numFmtId="3" fontId="16" fillId="0" borderId="0" xfId="3" applyNumberFormat="1" applyFont="1" applyFill="1" applyBorder="1" applyAlignment="1" applyProtection="1">
      <alignment horizontal="left" vertical="top"/>
    </xf>
    <xf numFmtId="0" fontId="12" fillId="3" borderId="53" xfId="3" applyFont="1" applyFill="1" applyBorder="1" applyAlignment="1" applyProtection="1">
      <alignment vertical="top"/>
    </xf>
    <xf numFmtId="0" fontId="12" fillId="3" borderId="0" xfId="3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center" vertical="top" wrapText="1"/>
    </xf>
    <xf numFmtId="0" fontId="7" fillId="0" borderId="0" xfId="3" applyFont="1" applyAlignment="1" applyProtection="1">
      <alignment vertical="top" wrapText="1"/>
    </xf>
    <xf numFmtId="3" fontId="7" fillId="0" borderId="0" xfId="3" applyNumberFormat="1" applyFont="1" applyAlignment="1" applyProtection="1">
      <alignment vertical="top"/>
    </xf>
    <xf numFmtId="3" fontId="11" fillId="0" borderId="0" xfId="3" applyNumberFormat="1" applyFont="1" applyAlignment="1" applyProtection="1">
      <alignment vertical="top"/>
    </xf>
    <xf numFmtId="0" fontId="5" fillId="3" borderId="24" xfId="1" applyFont="1" applyFill="1" applyBorder="1" applyAlignment="1" applyProtection="1">
      <alignment vertical="top"/>
    </xf>
    <xf numFmtId="0" fontId="5" fillId="3" borderId="21" xfId="1" applyFont="1" applyFill="1" applyBorder="1" applyAlignment="1" applyProtection="1">
      <alignment vertical="top"/>
    </xf>
    <xf numFmtId="0" fontId="5" fillId="3" borderId="21" xfId="1" applyNumberFormat="1" applyFont="1" applyFill="1" applyBorder="1" applyAlignment="1" applyProtection="1">
      <alignment horizontal="center" vertical="top"/>
    </xf>
    <xf numFmtId="0" fontId="6" fillId="3" borderId="21" xfId="1" applyNumberFormat="1" applyFont="1" applyFill="1" applyBorder="1" applyAlignment="1" applyProtection="1">
      <alignment horizontal="centerContinuous" vertical="top"/>
    </xf>
    <xf numFmtId="0" fontId="7" fillId="3" borderId="25" xfId="3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horizontal="centerContinuous" vertical="top"/>
    </xf>
    <xf numFmtId="0" fontId="12" fillId="3" borderId="5" xfId="2" applyFont="1" applyFill="1" applyBorder="1" applyAlignment="1" applyProtection="1">
      <alignment vertical="top"/>
    </xf>
    <xf numFmtId="0" fontId="13" fillId="9" borderId="5" xfId="1" applyNumberFormat="1" applyFont="1" applyFill="1" applyBorder="1" applyAlignment="1" applyProtection="1">
      <alignment horizontal="centerContinuous" vertical="top"/>
    </xf>
    <xf numFmtId="165" fontId="13" fillId="9" borderId="5" xfId="1" applyNumberFormat="1" applyFont="1" applyFill="1" applyBorder="1" applyAlignment="1" applyProtection="1">
      <alignment horizontal="right" vertical="top"/>
    </xf>
    <xf numFmtId="3" fontId="13" fillId="11" borderId="5" xfId="1" applyNumberFormat="1" applyFont="1" applyFill="1" applyBorder="1" applyAlignment="1" applyProtection="1">
      <alignment vertical="top"/>
    </xf>
    <xf numFmtId="0" fontId="12" fillId="11" borderId="5" xfId="2" applyFont="1" applyFill="1" applyBorder="1" applyAlignment="1" applyProtection="1">
      <alignment horizontal="right" vertical="top"/>
    </xf>
    <xf numFmtId="165" fontId="13" fillId="11" borderId="5" xfId="1" applyNumberFormat="1" applyFont="1" applyFill="1" applyBorder="1" applyAlignment="1" applyProtection="1">
      <alignment horizontal="right" vertical="top"/>
    </xf>
    <xf numFmtId="0" fontId="3" fillId="0" borderId="0" xfId="3" applyFont="1" applyFill="1" applyBorder="1" applyAlignment="1" applyProtection="1">
      <alignment vertical="top"/>
    </xf>
    <xf numFmtId="0" fontId="13" fillId="0" borderId="5" xfId="3" applyFont="1" applyBorder="1" applyAlignment="1" applyProtection="1">
      <alignment vertical="top"/>
    </xf>
    <xf numFmtId="0" fontId="12" fillId="3" borderId="5" xfId="3" applyFont="1" applyFill="1" applyBorder="1" applyAlignment="1" applyProtection="1">
      <alignment horizontal="right" vertical="top"/>
    </xf>
    <xf numFmtId="165" fontId="13" fillId="3" borderId="5" xfId="1" applyNumberFormat="1" applyFont="1" applyFill="1" applyBorder="1" applyAlignment="1" applyProtection="1">
      <alignment horizontal="right" vertical="top"/>
    </xf>
    <xf numFmtId="0" fontId="13" fillId="3" borderId="5" xfId="3" applyFont="1" applyFill="1" applyBorder="1" applyAlignment="1" applyProtection="1">
      <alignment vertical="top"/>
    </xf>
    <xf numFmtId="0" fontId="7" fillId="3" borderId="53" xfId="0" applyFont="1" applyFill="1" applyBorder="1" applyAlignment="1" applyProtection="1">
      <alignment vertical="top"/>
    </xf>
    <xf numFmtId="0" fontId="7" fillId="3" borderId="0" xfId="0" applyFont="1" applyFill="1" applyBorder="1" applyAlignment="1" applyProtection="1">
      <alignment vertical="top"/>
    </xf>
    <xf numFmtId="0" fontId="7" fillId="3" borderId="26" xfId="0" applyFont="1" applyFill="1" applyBorder="1" applyAlignment="1" applyProtection="1">
      <alignment vertical="top"/>
    </xf>
    <xf numFmtId="0" fontId="7" fillId="0" borderId="0" xfId="0" applyFont="1" applyAlignment="1" applyProtection="1">
      <alignment vertical="top"/>
    </xf>
    <xf numFmtId="3" fontId="2" fillId="0" borderId="18" xfId="3" applyNumberFormat="1" applyFont="1" applyBorder="1" applyAlignment="1" applyProtection="1">
      <alignment horizontal="center" vertical="top" wrapText="1"/>
    </xf>
    <xf numFmtId="3" fontId="3" fillId="3" borderId="0" xfId="3" applyNumberFormat="1" applyFont="1" applyFill="1" applyBorder="1" applyAlignment="1" applyProtection="1">
      <alignment vertical="top" wrapText="1"/>
    </xf>
    <xf numFmtId="3" fontId="3" fillId="3" borderId="26" xfId="3" applyNumberFormat="1" applyFont="1" applyFill="1" applyBorder="1" applyAlignment="1" applyProtection="1">
      <alignment vertical="top" wrapText="1"/>
    </xf>
    <xf numFmtId="3" fontId="13" fillId="0" borderId="5" xfId="3" applyNumberFormat="1" applyFont="1" applyFill="1" applyBorder="1" applyAlignment="1" applyProtection="1">
      <alignment vertical="top"/>
    </xf>
    <xf numFmtId="3" fontId="13" fillId="0" borderId="4" xfId="3" applyNumberFormat="1" applyFont="1" applyFill="1" applyBorder="1" applyAlignment="1" applyProtection="1">
      <alignment vertical="top" wrapText="1"/>
      <protection locked="0"/>
    </xf>
    <xf numFmtId="3" fontId="3" fillId="0" borderId="0" xfId="3" applyNumberFormat="1" applyFont="1" applyFill="1" applyBorder="1" applyAlignment="1" applyProtection="1">
      <alignment vertical="top" wrapText="1"/>
    </xf>
    <xf numFmtId="3" fontId="3" fillId="0" borderId="26" xfId="3" applyNumberFormat="1" applyFont="1" applyFill="1" applyBorder="1" applyAlignment="1" applyProtection="1">
      <alignment vertical="top" wrapText="1"/>
    </xf>
    <xf numFmtId="3" fontId="7" fillId="0" borderId="0" xfId="0" applyNumberFormat="1" applyFont="1" applyFill="1" applyBorder="1" applyAlignment="1" applyProtection="1">
      <alignment vertical="top"/>
    </xf>
    <xf numFmtId="3" fontId="7" fillId="0" borderId="26" xfId="0" applyNumberFormat="1" applyFont="1" applyFill="1" applyBorder="1" applyAlignment="1" applyProtection="1">
      <alignment vertical="top"/>
    </xf>
    <xf numFmtId="3" fontId="13" fillId="0" borderId="20" xfId="3" applyNumberFormat="1" applyFont="1" applyFill="1" applyBorder="1" applyAlignment="1" applyProtection="1">
      <alignment vertical="top" wrapText="1"/>
    </xf>
    <xf numFmtId="3" fontId="13" fillId="0" borderId="59" xfId="3" applyNumberFormat="1" applyFont="1" applyFill="1" applyBorder="1" applyAlignment="1" applyProtection="1">
      <alignment vertical="top" wrapText="1"/>
    </xf>
    <xf numFmtId="3" fontId="7" fillId="3" borderId="0" xfId="0" applyNumberFormat="1" applyFont="1" applyFill="1" applyBorder="1" applyAlignment="1" applyProtection="1">
      <alignment vertical="top"/>
    </xf>
    <xf numFmtId="3" fontId="7" fillId="3" borderId="26" xfId="0" applyNumberFormat="1" applyFont="1" applyFill="1" applyBorder="1" applyAlignment="1" applyProtection="1">
      <alignment vertical="top"/>
    </xf>
    <xf numFmtId="0" fontId="3" fillId="3" borderId="60" xfId="3" quotePrefix="1" applyFont="1" applyFill="1" applyBorder="1" applyAlignment="1" applyProtection="1">
      <alignment horizontal="right" vertical="top"/>
    </xf>
    <xf numFmtId="0" fontId="3" fillId="3" borderId="6" xfId="3" applyFont="1" applyFill="1" applyBorder="1" applyAlignment="1" applyProtection="1">
      <alignment vertical="top"/>
    </xf>
    <xf numFmtId="3" fontId="3" fillId="3" borderId="23" xfId="3" applyNumberFormat="1" applyFont="1" applyFill="1" applyBorder="1" applyAlignment="1" applyProtection="1">
      <alignment vertical="top"/>
    </xf>
    <xf numFmtId="164" fontId="3" fillId="3" borderId="28" xfId="3" applyNumberFormat="1" applyFont="1" applyFill="1" applyBorder="1" applyAlignment="1" applyProtection="1">
      <alignment vertical="top"/>
    </xf>
    <xf numFmtId="164" fontId="3" fillId="3" borderId="28" xfId="3" applyNumberFormat="1" applyFont="1" applyFill="1" applyBorder="1" applyAlignment="1" applyProtection="1">
      <alignment vertical="top"/>
      <protection locked="0"/>
    </xf>
    <xf numFmtId="164" fontId="3" fillId="3" borderId="61" xfId="3" applyNumberFormat="1" applyFont="1" applyFill="1" applyBorder="1" applyAlignment="1" applyProtection="1">
      <alignment vertical="top"/>
    </xf>
    <xf numFmtId="10" fontId="10" fillId="3" borderId="57" xfId="4" applyNumberFormat="1" applyFont="1" applyFill="1" applyBorder="1" applyAlignment="1" applyProtection="1">
      <alignment horizontal="right" vertical="top"/>
    </xf>
    <xf numFmtId="3" fontId="3" fillId="3" borderId="57" xfId="3" applyNumberFormat="1" applyFont="1" applyFill="1" applyBorder="1" applyAlignment="1" applyProtection="1">
      <alignment vertical="top"/>
    </xf>
    <xf numFmtId="10" fontId="10" fillId="3" borderId="62" xfId="4" applyNumberFormat="1" applyFont="1" applyFill="1" applyBorder="1" applyAlignment="1" applyProtection="1">
      <alignment horizontal="right" vertical="top"/>
    </xf>
    <xf numFmtId="0" fontId="3" fillId="3" borderId="53" xfId="3" quotePrefix="1" applyFont="1" applyFill="1" applyBorder="1" applyAlignment="1" applyProtection="1">
      <alignment horizontal="right" vertical="top"/>
    </xf>
    <xf numFmtId="3" fontId="3" fillId="3" borderId="0" xfId="3" applyNumberFormat="1" applyFont="1" applyFill="1" applyBorder="1" applyAlignment="1" applyProtection="1">
      <alignment vertical="top"/>
    </xf>
    <xf numFmtId="3" fontId="12" fillId="0" borderId="59" xfId="3" applyNumberFormat="1" applyFont="1" applyFill="1" applyBorder="1" applyAlignment="1" applyProtection="1">
      <alignment vertical="top" wrapText="1"/>
    </xf>
    <xf numFmtId="0" fontId="12" fillId="3" borderId="52" xfId="3" applyFont="1" applyFill="1" applyBorder="1" applyAlignment="1" applyProtection="1">
      <alignment vertical="top"/>
    </xf>
    <xf numFmtId="0" fontId="12" fillId="3" borderId="1" xfId="3" applyFont="1" applyFill="1" applyBorder="1" applyAlignment="1" applyProtection="1">
      <alignment vertical="top"/>
    </xf>
    <xf numFmtId="3" fontId="7" fillId="3" borderId="1" xfId="0" applyNumberFormat="1" applyFont="1" applyFill="1" applyBorder="1" applyAlignment="1" applyProtection="1">
      <alignment vertical="top"/>
    </xf>
    <xf numFmtId="3" fontId="7" fillId="3" borderId="27" xfId="0" applyNumberFormat="1" applyFont="1" applyFill="1" applyBorder="1" applyAlignment="1" applyProtection="1">
      <alignment vertical="top"/>
    </xf>
    <xf numFmtId="0" fontId="7" fillId="0" borderId="0" xfId="0" applyFont="1" applyBorder="1" applyAlignment="1" applyProtection="1">
      <alignment vertical="top"/>
    </xf>
    <xf numFmtId="0" fontId="3" fillId="3" borderId="26" xfId="3" applyFont="1" applyFill="1" applyBorder="1" applyAlignment="1" applyProtection="1">
      <alignment horizontal="left" vertical="top" wrapText="1"/>
    </xf>
    <xf numFmtId="0" fontId="2" fillId="0" borderId="68" xfId="0" applyFont="1" applyFill="1" applyBorder="1" applyAlignment="1" applyProtection="1">
      <alignment horizontal="center" vertical="top" wrapText="1"/>
    </xf>
    <xf numFmtId="3" fontId="12" fillId="0" borderId="0" xfId="3" applyNumberFormat="1" applyFont="1" applyBorder="1" applyAlignment="1" applyProtection="1">
      <alignment horizontal="center" vertical="top" wrapText="1"/>
    </xf>
    <xf numFmtId="3" fontId="13" fillId="5" borderId="34" xfId="3" applyNumberFormat="1" applyFont="1" applyFill="1" applyBorder="1" applyAlignment="1" applyProtection="1">
      <alignment horizontal="right" vertical="top"/>
    </xf>
    <xf numFmtId="3" fontId="13" fillId="6" borderId="44" xfId="3" applyNumberFormat="1" applyFont="1" applyFill="1" applyBorder="1" applyAlignment="1" applyProtection="1">
      <alignment horizontal="right" vertical="top"/>
    </xf>
    <xf numFmtId="3" fontId="13" fillId="4" borderId="34" xfId="3" applyNumberFormat="1" applyFont="1" applyFill="1" applyBorder="1" applyAlignment="1" applyProtection="1">
      <alignment horizontal="right" vertical="top"/>
    </xf>
    <xf numFmtId="3" fontId="13" fillId="0" borderId="0" xfId="3" applyNumberFormat="1" applyFont="1" applyFill="1" applyBorder="1" applyAlignment="1" applyProtection="1">
      <alignment vertical="top"/>
    </xf>
    <xf numFmtId="3" fontId="2" fillId="0" borderId="0" xfId="3" applyNumberFormat="1" applyFont="1" applyBorder="1" applyAlignment="1" applyProtection="1">
      <alignment horizontal="center" vertical="top" wrapText="1"/>
    </xf>
    <xf numFmtId="3" fontId="2" fillId="0" borderId="68" xfId="3" applyNumberFormat="1" applyFont="1" applyBorder="1" applyAlignment="1" applyProtection="1">
      <alignment horizontal="center" vertical="top" wrapText="1"/>
    </xf>
    <xf numFmtId="10" fontId="7" fillId="0" borderId="0" xfId="3" applyNumberFormat="1" applyFont="1" applyFill="1" applyBorder="1" applyAlignment="1" applyProtection="1">
      <alignment vertical="top"/>
    </xf>
    <xf numFmtId="0" fontId="7" fillId="0" borderId="0" xfId="3" applyFont="1" applyFill="1" applyBorder="1" applyAlignment="1" applyProtection="1">
      <alignment vertical="top"/>
    </xf>
    <xf numFmtId="3" fontId="2" fillId="0" borderId="1" xfId="3" applyNumberFormat="1" applyFont="1" applyBorder="1" applyAlignment="1" applyProtection="1">
      <alignment horizontal="center" vertical="top" wrapText="1"/>
    </xf>
    <xf numFmtId="0" fontId="3" fillId="0" borderId="66" xfId="3" applyFont="1" applyBorder="1" applyAlignment="1" applyProtection="1">
      <alignment vertical="top"/>
    </xf>
    <xf numFmtId="0" fontId="7" fillId="0" borderId="67" xfId="3" applyFont="1" applyBorder="1" applyAlignment="1" applyProtection="1">
      <alignment vertical="top"/>
    </xf>
    <xf numFmtId="0" fontId="3" fillId="0" borderId="67" xfId="3" applyFont="1" applyBorder="1" applyAlignment="1" applyProtection="1">
      <alignment vertical="top"/>
    </xf>
    <xf numFmtId="0" fontId="3" fillId="0" borderId="68" xfId="3" applyFont="1" applyBorder="1" applyAlignment="1" applyProtection="1">
      <alignment vertical="top"/>
    </xf>
    <xf numFmtId="0" fontId="7" fillId="0" borderId="66" xfId="3" applyFont="1" applyBorder="1" applyAlignment="1" applyProtection="1">
      <alignment vertical="top"/>
    </xf>
    <xf numFmtId="3" fontId="13" fillId="10" borderId="0" xfId="3" applyNumberFormat="1" applyFont="1" applyFill="1" applyBorder="1" applyAlignment="1" applyProtection="1">
      <alignment vertical="top"/>
    </xf>
    <xf numFmtId="3" fontId="2" fillId="11" borderId="68" xfId="3" applyNumberFormat="1" applyFont="1" applyFill="1" applyBorder="1" applyAlignment="1" applyProtection="1">
      <alignment horizontal="center" vertical="center" wrapText="1"/>
    </xf>
    <xf numFmtId="3" fontId="3" fillId="11" borderId="20" xfId="3" applyNumberFormat="1" applyFont="1" applyFill="1" applyBorder="1" applyAlignment="1" applyProtection="1">
      <alignment vertical="top"/>
    </xf>
    <xf numFmtId="3" fontId="8" fillId="0" borderId="0" xfId="3" applyNumberFormat="1" applyFont="1" applyFill="1" applyBorder="1" applyAlignment="1" applyProtection="1">
      <alignment horizontal="center" vertical="top"/>
    </xf>
    <xf numFmtId="0" fontId="16" fillId="0" borderId="0" xfId="3" applyFont="1" applyFill="1" applyBorder="1" applyAlignment="1" applyProtection="1">
      <alignment horizontal="center" vertical="top"/>
    </xf>
    <xf numFmtId="10" fontId="16" fillId="0" borderId="0" xfId="3" applyNumberFormat="1" applyFont="1" applyFill="1" applyBorder="1" applyAlignment="1" applyProtection="1">
      <alignment horizontal="right" vertical="top"/>
    </xf>
    <xf numFmtId="3" fontId="13" fillId="6" borderId="2" xfId="3" applyNumberFormat="1" applyFont="1" applyFill="1" applyBorder="1" applyAlignment="1" applyProtection="1">
      <alignment horizontal="right" vertical="top"/>
    </xf>
    <xf numFmtId="3" fontId="3" fillId="3" borderId="53" xfId="3" applyNumberFormat="1" applyFont="1" applyFill="1" applyBorder="1" applyAlignment="1" applyProtection="1">
      <alignment horizontal="right" vertical="top"/>
    </xf>
    <xf numFmtId="3" fontId="3" fillId="0" borderId="60" xfId="3" applyNumberFormat="1" applyFont="1" applyBorder="1" applyAlignment="1" applyProtection="1">
      <alignment horizontal="right" vertical="top"/>
      <protection locked="0"/>
    </xf>
    <xf numFmtId="3" fontId="3" fillId="7" borderId="69" xfId="3" applyNumberFormat="1" applyFont="1" applyFill="1" applyBorder="1" applyAlignment="1" applyProtection="1">
      <alignment horizontal="right" vertical="top"/>
    </xf>
    <xf numFmtId="3" fontId="13" fillId="4" borderId="3" xfId="3" applyNumberFormat="1" applyFont="1" applyFill="1" applyBorder="1" applyAlignment="1" applyProtection="1">
      <alignment horizontal="right" vertical="top"/>
    </xf>
    <xf numFmtId="3" fontId="3" fillId="3" borderId="70" xfId="3" applyNumberFormat="1" applyFont="1" applyFill="1" applyBorder="1" applyAlignment="1" applyProtection="1">
      <alignment horizontal="right" vertical="top"/>
    </xf>
    <xf numFmtId="3" fontId="3" fillId="0" borderId="70" xfId="3" applyNumberFormat="1" applyFont="1" applyBorder="1" applyAlignment="1" applyProtection="1">
      <alignment horizontal="right" vertical="top"/>
    </xf>
    <xf numFmtId="3" fontId="3" fillId="7" borderId="71" xfId="3" applyNumberFormat="1" applyFont="1" applyFill="1" applyBorder="1" applyAlignment="1" applyProtection="1">
      <alignment horizontal="right" vertical="top"/>
    </xf>
    <xf numFmtId="3" fontId="13" fillId="7" borderId="17" xfId="3" applyNumberFormat="1" applyFont="1" applyFill="1" applyBorder="1" applyAlignment="1" applyProtection="1">
      <alignment horizontal="right" vertical="top"/>
    </xf>
    <xf numFmtId="3" fontId="3" fillId="7" borderId="16" xfId="3" applyNumberFormat="1" applyFont="1" applyFill="1" applyBorder="1" applyAlignment="1" applyProtection="1">
      <alignment horizontal="right" vertical="top"/>
    </xf>
    <xf numFmtId="3" fontId="3" fillId="7" borderId="18" xfId="3" applyNumberFormat="1" applyFont="1" applyFill="1" applyBorder="1" applyAlignment="1" applyProtection="1">
      <alignment horizontal="right" vertical="top"/>
    </xf>
    <xf numFmtId="3" fontId="12" fillId="11" borderId="20" xfId="3" applyNumberFormat="1" applyFont="1" applyFill="1" applyBorder="1" applyAlignment="1" applyProtection="1">
      <alignment vertical="top"/>
    </xf>
    <xf numFmtId="10" fontId="12" fillId="11" borderId="20" xfId="3" applyNumberFormat="1" applyFont="1" applyFill="1" applyBorder="1" applyAlignment="1" applyProtection="1">
      <alignment vertical="center"/>
    </xf>
    <xf numFmtId="0" fontId="18" fillId="0" borderId="0" xfId="3" applyFont="1" applyFill="1" applyBorder="1" applyAlignment="1" applyProtection="1">
      <alignment horizontal="left" vertical="top"/>
    </xf>
    <xf numFmtId="3" fontId="7" fillId="0" borderId="0" xfId="3" applyNumberFormat="1" applyFont="1" applyFill="1" applyBorder="1" applyAlignment="1" applyProtection="1">
      <alignment vertical="top"/>
    </xf>
    <xf numFmtId="3" fontId="11" fillId="0" borderId="0" xfId="3" applyNumberFormat="1" applyFont="1" applyFill="1" applyBorder="1" applyAlignment="1" applyProtection="1">
      <alignment vertical="top"/>
    </xf>
    <xf numFmtId="0" fontId="7" fillId="0" borderId="0" xfId="3" applyFont="1" applyFill="1" applyBorder="1" applyAlignment="1" applyProtection="1">
      <alignment vertical="top" wrapText="1"/>
    </xf>
    <xf numFmtId="0" fontId="16" fillId="0" borderId="0" xfId="3" applyFont="1" applyFill="1" applyBorder="1" applyAlignment="1" applyProtection="1">
      <alignment horizontal="right" vertical="top"/>
    </xf>
    <xf numFmtId="3" fontId="16" fillId="9" borderId="72" xfId="3" applyNumberFormat="1" applyFont="1" applyFill="1" applyBorder="1" applyAlignment="1" applyProtection="1">
      <alignment horizontal="left" vertical="top"/>
    </xf>
    <xf numFmtId="0" fontId="12" fillId="9" borderId="73" xfId="3" applyFont="1" applyFill="1" applyBorder="1" applyAlignment="1" applyProtection="1">
      <alignment vertical="top"/>
    </xf>
    <xf numFmtId="0" fontId="12" fillId="9" borderId="73" xfId="3" applyFont="1" applyFill="1" applyBorder="1" applyAlignment="1" applyProtection="1">
      <alignment vertical="top" wrapText="1"/>
    </xf>
    <xf numFmtId="9" fontId="12" fillId="9" borderId="73" xfId="3" applyNumberFormat="1" applyFont="1" applyFill="1" applyBorder="1" applyAlignment="1" applyProtection="1">
      <alignment horizontal="center" vertical="top"/>
    </xf>
    <xf numFmtId="0" fontId="7" fillId="0" borderId="0" xfId="3" applyFont="1" applyBorder="1" applyAlignment="1" applyProtection="1">
      <alignment vertical="top"/>
    </xf>
    <xf numFmtId="0" fontId="12" fillId="9" borderId="0" xfId="3" applyFont="1" applyFill="1" applyBorder="1" applyAlignment="1" applyProtection="1">
      <alignment vertical="top" wrapText="1"/>
    </xf>
    <xf numFmtId="9" fontId="12" fillId="9" borderId="0" xfId="3" applyNumberFormat="1" applyFont="1" applyFill="1" applyBorder="1" applyAlignment="1" applyProtection="1">
      <alignment horizontal="center" vertical="top"/>
    </xf>
    <xf numFmtId="0" fontId="18" fillId="9" borderId="75" xfId="3" applyFont="1" applyFill="1" applyBorder="1" applyAlignment="1" applyProtection="1">
      <alignment horizontal="left" vertical="top"/>
    </xf>
    <xf numFmtId="165" fontId="16" fillId="9" borderId="0" xfId="3" applyNumberFormat="1" applyFont="1" applyFill="1" applyBorder="1" applyAlignment="1" applyProtection="1">
      <alignment horizontal="left" vertical="top"/>
    </xf>
    <xf numFmtId="3" fontId="8" fillId="9" borderId="77" xfId="3" applyNumberFormat="1" applyFont="1" applyFill="1" applyBorder="1" applyAlignment="1" applyProtection="1">
      <alignment horizontal="center" vertical="center"/>
    </xf>
    <xf numFmtId="3" fontId="8" fillId="9" borderId="78" xfId="3" applyNumberFormat="1" applyFont="1" applyFill="1" applyBorder="1" applyAlignment="1" applyProtection="1">
      <alignment horizontal="center" vertical="center"/>
    </xf>
    <xf numFmtId="3" fontId="8" fillId="9" borderId="44" xfId="3" applyNumberFormat="1" applyFont="1" applyFill="1" applyBorder="1" applyAlignment="1" applyProtection="1">
      <alignment horizontal="center" vertical="center"/>
    </xf>
    <xf numFmtId="0" fontId="16" fillId="9" borderId="75" xfId="3" applyFont="1" applyFill="1" applyBorder="1" applyAlignment="1" applyProtection="1">
      <alignment horizontal="center" vertical="top"/>
    </xf>
    <xf numFmtId="0" fontId="12" fillId="9" borderId="0" xfId="3" applyFont="1" applyFill="1" applyBorder="1" applyAlignment="1" applyProtection="1">
      <alignment vertical="top"/>
    </xf>
    <xf numFmtId="0" fontId="13" fillId="9" borderId="0" xfId="3" applyFont="1" applyFill="1" applyBorder="1" applyAlignment="1" applyProtection="1">
      <alignment vertical="top" wrapText="1"/>
    </xf>
    <xf numFmtId="3" fontId="16" fillId="9" borderId="79" xfId="3" applyNumberFormat="1" applyFont="1" applyFill="1" applyBorder="1" applyAlignment="1" applyProtection="1">
      <alignment horizontal="center" vertical="top"/>
    </xf>
    <xf numFmtId="10" fontId="16" fillId="9" borderId="81" xfId="3" applyNumberFormat="1" applyFont="1" applyFill="1" applyBorder="1" applyAlignment="1" applyProtection="1">
      <alignment horizontal="center" vertical="top"/>
    </xf>
    <xf numFmtId="3" fontId="12" fillId="9" borderId="54" xfId="3" applyNumberFormat="1" applyFont="1" applyFill="1" applyBorder="1" applyAlignment="1" applyProtection="1">
      <alignment horizontal="center" vertical="top"/>
    </xf>
    <xf numFmtId="0" fontId="7" fillId="0" borderId="53" xfId="3" applyFont="1" applyBorder="1" applyAlignment="1" applyProtection="1">
      <alignment vertical="top"/>
    </xf>
    <xf numFmtId="0" fontId="16" fillId="9" borderId="75" xfId="3" applyFont="1" applyFill="1" applyBorder="1" applyAlignment="1" applyProtection="1">
      <alignment horizontal="right" vertical="top"/>
    </xf>
    <xf numFmtId="0" fontId="16" fillId="9" borderId="0" xfId="3" applyFont="1" applyFill="1" applyBorder="1" applyAlignment="1" applyProtection="1">
      <alignment horizontal="right" vertical="top"/>
    </xf>
    <xf numFmtId="3" fontId="12" fillId="9" borderId="17" xfId="3" applyNumberFormat="1" applyFont="1" applyFill="1" applyBorder="1" applyAlignment="1" applyProtection="1">
      <alignment horizontal="center" vertical="top"/>
    </xf>
    <xf numFmtId="3" fontId="12" fillId="9" borderId="0" xfId="3" applyNumberFormat="1" applyFont="1" applyFill="1" applyBorder="1" applyAlignment="1" applyProtection="1">
      <alignment horizontal="center" vertical="top"/>
    </xf>
    <xf numFmtId="0" fontId="16" fillId="8" borderId="13" xfId="3" applyFont="1" applyFill="1" applyBorder="1" applyAlignment="1" applyProtection="1">
      <alignment horizontal="center" vertical="top"/>
    </xf>
    <xf numFmtId="0" fontId="12" fillId="8" borderId="14" xfId="3" applyFont="1" applyFill="1" applyBorder="1" applyAlignment="1" applyProtection="1">
      <alignment vertical="top"/>
    </xf>
    <xf numFmtId="0" fontId="12" fillId="8" borderId="14" xfId="3" applyFont="1" applyFill="1" applyBorder="1" applyAlignment="1" applyProtection="1">
      <alignment vertical="top" wrapText="1"/>
    </xf>
    <xf numFmtId="0" fontId="16" fillId="8" borderId="14" xfId="3" applyFont="1" applyFill="1" applyBorder="1" applyAlignment="1" applyProtection="1">
      <alignment horizontal="right" vertical="top"/>
    </xf>
    <xf numFmtId="164" fontId="16" fillId="8" borderId="20" xfId="3" applyNumberFormat="1" applyFont="1" applyFill="1" applyBorder="1" applyAlignment="1" applyProtection="1">
      <alignment horizontal="center" vertical="top"/>
    </xf>
    <xf numFmtId="10" fontId="16" fillId="8" borderId="13" xfId="3" applyNumberFormat="1" applyFont="1" applyFill="1" applyBorder="1" applyAlignment="1" applyProtection="1">
      <alignment horizontal="right" vertical="top"/>
    </xf>
    <xf numFmtId="3" fontId="16" fillId="8" borderId="22" xfId="3" applyNumberFormat="1" applyFont="1" applyFill="1" applyBorder="1" applyAlignment="1" applyProtection="1">
      <alignment horizontal="left" vertical="top"/>
    </xf>
    <xf numFmtId="3" fontId="16" fillId="9" borderId="85" xfId="3" applyNumberFormat="1" applyFont="1" applyFill="1" applyBorder="1" applyAlignment="1" applyProtection="1">
      <alignment horizontal="left" vertical="top"/>
    </xf>
    <xf numFmtId="0" fontId="12" fillId="9" borderId="86" xfId="3" applyFont="1" applyFill="1" applyBorder="1" applyAlignment="1" applyProtection="1">
      <alignment vertical="top"/>
    </xf>
    <xf numFmtId="0" fontId="12" fillId="9" borderId="86" xfId="3" applyFont="1" applyFill="1" applyBorder="1" applyAlignment="1" applyProtection="1">
      <alignment vertical="top" wrapText="1"/>
    </xf>
    <xf numFmtId="9" fontId="12" fillId="9" borderId="86" xfId="3" applyNumberFormat="1" applyFont="1" applyFill="1" applyBorder="1" applyAlignment="1" applyProtection="1">
      <alignment horizontal="center" vertical="top"/>
    </xf>
    <xf numFmtId="0" fontId="18" fillId="9" borderId="90" xfId="3" applyFont="1" applyFill="1" applyBorder="1" applyAlignment="1" applyProtection="1">
      <alignment horizontal="left" vertical="top"/>
    </xf>
    <xf numFmtId="3" fontId="8" fillId="9" borderId="92" xfId="3" applyNumberFormat="1" applyFont="1" applyFill="1" applyBorder="1" applyAlignment="1" applyProtection="1">
      <alignment horizontal="center" vertical="center"/>
    </xf>
    <xf numFmtId="0" fontId="16" fillId="9" borderId="90" xfId="3" applyFont="1" applyFill="1" applyBorder="1" applyAlignment="1" applyProtection="1">
      <alignment horizontal="center" vertical="top"/>
    </xf>
    <xf numFmtId="0" fontId="16" fillId="9" borderId="90" xfId="3" applyFont="1" applyFill="1" applyBorder="1" applyAlignment="1" applyProtection="1">
      <alignment horizontal="right" vertical="top"/>
    </xf>
    <xf numFmtId="3" fontId="12" fillId="9" borderId="91" xfId="3" applyNumberFormat="1" applyFont="1" applyFill="1" applyBorder="1" applyAlignment="1" applyProtection="1">
      <alignment horizontal="center" vertical="top"/>
    </xf>
    <xf numFmtId="0" fontId="16" fillId="8" borderId="97" xfId="3" applyFont="1" applyFill="1" applyBorder="1" applyAlignment="1" applyProtection="1">
      <alignment horizontal="center" vertical="top"/>
    </xf>
    <xf numFmtId="0" fontId="12" fillId="8" borderId="98" xfId="3" applyFont="1" applyFill="1" applyBorder="1" applyAlignment="1" applyProtection="1">
      <alignment vertical="top"/>
    </xf>
    <xf numFmtId="0" fontId="12" fillId="8" borderId="98" xfId="3" applyFont="1" applyFill="1" applyBorder="1" applyAlignment="1" applyProtection="1">
      <alignment vertical="top" wrapText="1"/>
    </xf>
    <xf numFmtId="0" fontId="16" fillId="8" borderId="98" xfId="3" applyFont="1" applyFill="1" applyBorder="1" applyAlignment="1" applyProtection="1">
      <alignment horizontal="right" vertical="top"/>
    </xf>
    <xf numFmtId="164" fontId="16" fillId="8" borderId="99" xfId="3" applyNumberFormat="1" applyFont="1" applyFill="1" applyBorder="1" applyAlignment="1" applyProtection="1">
      <alignment horizontal="center" vertical="top"/>
    </xf>
    <xf numFmtId="10" fontId="16" fillId="8" borderId="100" xfId="3" applyNumberFormat="1" applyFont="1" applyFill="1" applyBorder="1" applyAlignment="1" applyProtection="1">
      <alignment horizontal="right" vertical="top"/>
    </xf>
    <xf numFmtId="3" fontId="16" fillId="8" borderId="101" xfId="3" applyNumberFormat="1" applyFont="1" applyFill="1" applyBorder="1" applyAlignment="1" applyProtection="1">
      <alignment horizontal="left" vertical="top"/>
    </xf>
    <xf numFmtId="0" fontId="16" fillId="0" borderId="53" xfId="3" applyFont="1" applyFill="1" applyBorder="1" applyAlignment="1" applyProtection="1">
      <alignment horizontal="center" vertical="top"/>
    </xf>
    <xf numFmtId="0" fontId="16" fillId="10" borderId="72" xfId="3" applyFont="1" applyFill="1" applyBorder="1" applyAlignment="1" applyProtection="1">
      <alignment vertical="top"/>
    </xf>
    <xf numFmtId="0" fontId="12" fillId="10" borderId="73" xfId="3" applyFont="1" applyFill="1" applyBorder="1" applyAlignment="1" applyProtection="1">
      <alignment vertical="top"/>
    </xf>
    <xf numFmtId="0" fontId="12" fillId="10" borderId="73" xfId="3" applyFont="1" applyFill="1" applyBorder="1" applyAlignment="1" applyProtection="1">
      <alignment vertical="top" wrapText="1"/>
    </xf>
    <xf numFmtId="0" fontId="8" fillId="10" borderId="73" xfId="3" applyFont="1" applyFill="1" applyBorder="1" applyAlignment="1" applyProtection="1">
      <alignment vertical="top"/>
    </xf>
    <xf numFmtId="0" fontId="12" fillId="10" borderId="73" xfId="3" applyFont="1" applyFill="1" applyBorder="1" applyAlignment="1" applyProtection="1">
      <alignment horizontal="right" vertical="top"/>
    </xf>
    <xf numFmtId="0" fontId="7" fillId="10" borderId="73" xfId="3" applyFont="1" applyFill="1" applyBorder="1" applyAlignment="1" applyProtection="1">
      <alignment vertical="top"/>
    </xf>
    <xf numFmtId="0" fontId="12" fillId="10" borderId="0" xfId="3" applyFont="1" applyFill="1" applyBorder="1" applyAlignment="1" applyProtection="1">
      <alignment vertical="top" wrapText="1"/>
    </xf>
    <xf numFmtId="0" fontId="8" fillId="10" borderId="0" xfId="3" applyFont="1" applyFill="1" applyBorder="1" applyAlignment="1" applyProtection="1">
      <alignment vertical="top"/>
    </xf>
    <xf numFmtId="0" fontId="12" fillId="10" borderId="0" xfId="3" applyFont="1" applyFill="1" applyBorder="1" applyAlignment="1" applyProtection="1">
      <alignment horizontal="right" vertical="top"/>
    </xf>
    <xf numFmtId="165" fontId="16" fillId="10" borderId="75" xfId="3" applyNumberFormat="1" applyFont="1" applyFill="1" applyBorder="1" applyAlignment="1" applyProtection="1">
      <alignment horizontal="left" vertical="top"/>
    </xf>
    <xf numFmtId="165" fontId="16" fillId="10" borderId="0" xfId="3" applyNumberFormat="1" applyFont="1" applyFill="1" applyBorder="1" applyAlignment="1" applyProtection="1">
      <alignment horizontal="left" vertical="top"/>
    </xf>
    <xf numFmtId="164" fontId="8" fillId="10" borderId="77" xfId="3" applyNumberFormat="1" applyFont="1" applyFill="1" applyBorder="1" applyAlignment="1" applyProtection="1">
      <alignment horizontal="center" vertical="top" wrapText="1"/>
    </xf>
    <xf numFmtId="3" fontId="8" fillId="10" borderId="77" xfId="3" applyNumberFormat="1" applyFont="1" applyFill="1" applyBorder="1" applyAlignment="1" applyProtection="1">
      <alignment horizontal="center" vertical="top"/>
    </xf>
    <xf numFmtId="3" fontId="8" fillId="10" borderId="67" xfId="3" applyNumberFormat="1" applyFont="1" applyFill="1" applyBorder="1" applyAlignment="1" applyProtection="1">
      <alignment horizontal="left" vertical="top"/>
    </xf>
    <xf numFmtId="0" fontId="8" fillId="10" borderId="67" xfId="3" applyFont="1" applyFill="1" applyBorder="1" applyAlignment="1" applyProtection="1">
      <alignment horizontal="center" vertical="top" wrapText="1"/>
    </xf>
    <xf numFmtId="3" fontId="11" fillId="10" borderId="102" xfId="3" applyNumberFormat="1" applyFont="1" applyFill="1" applyBorder="1" applyAlignment="1" applyProtection="1">
      <alignment horizontal="center" vertical="top"/>
    </xf>
    <xf numFmtId="3" fontId="16" fillId="12" borderId="102" xfId="3" applyNumberFormat="1" applyFont="1" applyFill="1" applyBorder="1" applyAlignment="1" applyProtection="1">
      <alignment horizontal="center" vertical="top"/>
    </xf>
    <xf numFmtId="3" fontId="11" fillId="10" borderId="103" xfId="3" applyNumberFormat="1" applyFont="1" applyFill="1" applyBorder="1" applyAlignment="1" applyProtection="1">
      <alignment horizontal="center" vertical="top"/>
    </xf>
    <xf numFmtId="3" fontId="16" fillId="11" borderId="20" xfId="3" applyNumberFormat="1" applyFont="1" applyFill="1" applyBorder="1" applyAlignment="1" applyProtection="1">
      <alignment horizontal="center" vertical="top"/>
    </xf>
    <xf numFmtId="3" fontId="11" fillId="10" borderId="73" xfId="3" applyNumberFormat="1" applyFont="1" applyFill="1" applyBorder="1" applyAlignment="1" applyProtection="1">
      <alignment horizontal="center" vertical="top"/>
    </xf>
    <xf numFmtId="10" fontId="16" fillId="11" borderId="20" xfId="3" applyNumberFormat="1" applyFont="1" applyFill="1" applyBorder="1" applyAlignment="1" applyProtection="1">
      <alignment horizontal="center" vertical="top"/>
    </xf>
    <xf numFmtId="10" fontId="16" fillId="10" borderId="14" xfId="3" applyNumberFormat="1" applyFont="1" applyFill="1" applyBorder="1" applyAlignment="1" applyProtection="1">
      <alignment horizontal="center" vertical="top"/>
    </xf>
    <xf numFmtId="3" fontId="8" fillId="10" borderId="105" xfId="3" applyNumberFormat="1" applyFont="1" applyFill="1" applyBorder="1" applyAlignment="1" applyProtection="1">
      <alignment horizontal="center" vertical="top" wrapText="1"/>
    </xf>
    <xf numFmtId="3" fontId="13" fillId="10" borderId="105" xfId="3" applyNumberFormat="1" applyFont="1" applyFill="1" applyBorder="1" applyAlignment="1" applyProtection="1">
      <alignment vertical="top"/>
    </xf>
    <xf numFmtId="3" fontId="8" fillId="10" borderId="106" xfId="3" applyNumberFormat="1" applyFont="1" applyFill="1" applyBorder="1" applyAlignment="1" applyProtection="1">
      <alignment horizontal="center" vertical="top" wrapText="1"/>
    </xf>
    <xf numFmtId="0" fontId="13" fillId="3" borderId="0" xfId="3" applyFont="1" applyFill="1" applyBorder="1" applyAlignment="1" applyProtection="1">
      <alignment vertical="top" wrapText="1"/>
    </xf>
    <xf numFmtId="3" fontId="14" fillId="5" borderId="107" xfId="3" applyNumberFormat="1" applyFont="1" applyFill="1" applyBorder="1" applyAlignment="1" applyProtection="1">
      <alignment horizontal="center" vertical="top" wrapText="1"/>
    </xf>
    <xf numFmtId="3" fontId="11" fillId="0" borderId="0" xfId="3" applyNumberFormat="1" applyFont="1" applyBorder="1" applyAlignment="1" applyProtection="1">
      <alignment vertical="top"/>
    </xf>
    <xf numFmtId="0" fontId="7" fillId="0" borderId="0" xfId="3" applyFont="1" applyBorder="1" applyAlignment="1" applyProtection="1">
      <alignment vertical="top" wrapText="1"/>
    </xf>
    <xf numFmtId="0" fontId="2" fillId="0" borderId="30" xfId="0" applyFont="1" applyFill="1" applyBorder="1" applyAlignment="1" applyProtection="1">
      <alignment horizontal="center" vertical="top" wrapText="1"/>
    </xf>
    <xf numFmtId="0" fontId="2" fillId="0" borderId="31" xfId="0" applyFont="1" applyFill="1" applyBorder="1" applyAlignment="1" applyProtection="1">
      <alignment horizontal="center" vertical="top" wrapText="1"/>
    </xf>
    <xf numFmtId="3" fontId="7" fillId="0" borderId="0" xfId="3" applyNumberFormat="1" applyFont="1" applyBorder="1" applyAlignment="1" applyProtection="1">
      <alignment vertical="top"/>
    </xf>
    <xf numFmtId="3" fontId="12" fillId="8" borderId="17" xfId="3" applyNumberFormat="1" applyFont="1" applyFill="1" applyBorder="1" applyAlignment="1" applyProtection="1">
      <alignment horizontal="center" vertical="top"/>
    </xf>
    <xf numFmtId="0" fontId="2" fillId="5" borderId="3" xfId="3" applyFont="1" applyFill="1" applyBorder="1" applyAlignment="1" applyProtection="1">
      <alignment horizontal="center" vertical="center"/>
    </xf>
    <xf numFmtId="0" fontId="2" fillId="6" borderId="5" xfId="3" applyFont="1" applyFill="1" applyBorder="1" applyAlignment="1" applyProtection="1">
      <alignment horizontal="center" vertical="center"/>
    </xf>
    <xf numFmtId="3" fontId="14" fillId="0" borderId="3" xfId="3" applyNumberFormat="1" applyFont="1" applyBorder="1" applyAlignment="1" applyProtection="1">
      <alignment horizontal="center" vertical="top" wrapText="1"/>
    </xf>
    <xf numFmtId="3" fontId="14" fillId="0" borderId="5" xfId="3" applyNumberFormat="1" applyFont="1" applyBorder="1" applyAlignment="1" applyProtection="1">
      <alignment horizontal="center" vertical="top" wrapText="1"/>
    </xf>
    <xf numFmtId="0" fontId="16" fillId="10" borderId="4" xfId="3" applyFont="1" applyFill="1" applyBorder="1" applyAlignment="1" applyProtection="1">
      <alignment horizontal="right" vertical="top"/>
    </xf>
    <xf numFmtId="0" fontId="16" fillId="10" borderId="1" xfId="3" applyFont="1" applyFill="1" applyBorder="1" applyAlignment="1" applyProtection="1">
      <alignment horizontal="right" vertical="top"/>
    </xf>
    <xf numFmtId="0" fontId="16" fillId="10" borderId="56" xfId="3" applyFont="1" applyFill="1" applyBorder="1" applyAlignment="1" applyProtection="1">
      <alignment horizontal="right" vertical="top"/>
    </xf>
    <xf numFmtId="0" fontId="16" fillId="10" borderId="104" xfId="3" applyFont="1" applyFill="1" applyBorder="1" applyAlignment="1" applyProtection="1">
      <alignment horizontal="right" vertical="top"/>
    </xf>
    <xf numFmtId="0" fontId="8" fillId="3" borderId="5" xfId="2" applyFont="1" applyFill="1" applyBorder="1" applyAlignment="1" applyProtection="1">
      <alignment horizontal="left" vertical="top"/>
    </xf>
    <xf numFmtId="0" fontId="8" fillId="3" borderId="2" xfId="1" applyNumberFormat="1" applyFont="1" applyFill="1" applyBorder="1" applyAlignment="1" applyProtection="1">
      <alignment horizontal="left" vertical="top"/>
      <protection locked="0"/>
    </xf>
    <xf numFmtId="0" fontId="8" fillId="3" borderId="4" xfId="1" applyNumberFormat="1" applyFont="1" applyFill="1" applyBorder="1" applyAlignment="1" applyProtection="1">
      <alignment horizontal="left" vertical="top"/>
      <protection locked="0"/>
    </xf>
    <xf numFmtId="14" fontId="8" fillId="3" borderId="2" xfId="1" applyNumberFormat="1" applyFont="1" applyFill="1" applyBorder="1" applyAlignment="1" applyProtection="1">
      <alignment horizontal="left" vertical="top"/>
      <protection locked="0"/>
    </xf>
    <xf numFmtId="14" fontId="8" fillId="3" borderId="4" xfId="1" applyNumberFormat="1" applyFont="1" applyFill="1" applyBorder="1" applyAlignment="1" applyProtection="1">
      <alignment horizontal="left" vertical="top"/>
      <protection locked="0"/>
    </xf>
    <xf numFmtId="165" fontId="8" fillId="9" borderId="2" xfId="1" applyNumberFormat="1" applyFont="1" applyFill="1" applyBorder="1" applyAlignment="1" applyProtection="1">
      <alignment horizontal="left" vertical="top"/>
      <protection locked="0"/>
    </xf>
    <xf numFmtId="165" fontId="8" fillId="9" borderId="4" xfId="1" applyNumberFormat="1" applyFont="1" applyFill="1" applyBorder="1" applyAlignment="1" applyProtection="1">
      <alignment horizontal="left" vertical="top"/>
      <protection locked="0"/>
    </xf>
    <xf numFmtId="165" fontId="8" fillId="10" borderId="2" xfId="1" applyNumberFormat="1" applyFont="1" applyFill="1" applyBorder="1" applyAlignment="1" applyProtection="1">
      <alignment horizontal="left" vertical="top"/>
      <protection locked="0"/>
    </xf>
    <xf numFmtId="165" fontId="8" fillId="10" borderId="4" xfId="1" applyNumberFormat="1" applyFont="1" applyFill="1" applyBorder="1" applyAlignment="1" applyProtection="1">
      <alignment horizontal="left" vertical="top"/>
      <protection locked="0"/>
    </xf>
    <xf numFmtId="165" fontId="7" fillId="3" borderId="2" xfId="1" applyNumberFormat="1" applyFont="1" applyFill="1" applyBorder="1" applyAlignment="1" applyProtection="1">
      <alignment horizontal="left" vertical="top"/>
      <protection locked="0"/>
    </xf>
    <xf numFmtId="165" fontId="7" fillId="3" borderId="4" xfId="1" applyNumberFormat="1" applyFont="1" applyFill="1" applyBorder="1" applyAlignment="1" applyProtection="1">
      <alignment horizontal="left" vertical="top"/>
      <protection locked="0"/>
    </xf>
    <xf numFmtId="0" fontId="2" fillId="0" borderId="106" xfId="0" applyFont="1" applyFill="1" applyBorder="1" applyAlignment="1" applyProtection="1">
      <alignment horizontal="center" vertical="top" wrapText="1"/>
    </xf>
    <xf numFmtId="0" fontId="8" fillId="0" borderId="68" xfId="0" applyFont="1" applyBorder="1" applyAlignment="1" applyProtection="1">
      <alignment horizontal="center" vertical="top" wrapText="1"/>
    </xf>
    <xf numFmtId="0" fontId="2" fillId="11" borderId="68" xfId="3" applyFont="1" applyFill="1" applyBorder="1" applyAlignment="1" applyProtection="1">
      <alignment horizontal="center" vertical="center" wrapText="1"/>
    </xf>
    <xf numFmtId="0" fontId="8" fillId="14" borderId="20" xfId="0" applyFont="1" applyFill="1" applyBorder="1" applyAlignment="1" applyProtection="1">
      <alignment horizontal="center" vertical="center" wrapText="1"/>
    </xf>
    <xf numFmtId="3" fontId="8" fillId="5" borderId="5" xfId="3" applyNumberFormat="1" applyFont="1" applyFill="1" applyBorder="1" applyAlignment="1" applyProtection="1">
      <alignment horizontal="center" vertical="center" wrapText="1"/>
    </xf>
    <xf numFmtId="0" fontId="16" fillId="10" borderId="80" xfId="3" applyFont="1" applyFill="1" applyBorder="1" applyAlignment="1" applyProtection="1">
      <alignment horizontal="left" vertical="top"/>
    </xf>
    <xf numFmtId="0" fontId="16" fillId="10" borderId="103" xfId="3" applyFont="1" applyFill="1" applyBorder="1" applyAlignment="1" applyProtection="1">
      <alignment horizontal="left" vertical="top"/>
    </xf>
    <xf numFmtId="3" fontId="3" fillId="0" borderId="70" xfId="3" applyNumberFormat="1" applyFont="1" applyBorder="1" applyAlignment="1" applyProtection="1">
      <alignment horizontal="right" vertical="top"/>
      <protection locked="0"/>
    </xf>
    <xf numFmtId="0" fontId="2" fillId="11" borderId="66" xfId="3" applyFont="1" applyFill="1" applyBorder="1" applyAlignment="1" applyProtection="1">
      <alignment horizontal="center" vertical="center" wrapText="1"/>
    </xf>
    <xf numFmtId="0" fontId="2" fillId="11" borderId="67" xfId="3" applyFont="1" applyFill="1" applyBorder="1" applyAlignment="1" applyProtection="1">
      <alignment horizontal="center" vertical="center" wrapText="1"/>
    </xf>
    <xf numFmtId="3" fontId="8" fillId="0" borderId="66" xfId="3" applyNumberFormat="1" applyFont="1" applyBorder="1" applyAlignment="1" applyProtection="1">
      <alignment horizontal="center" vertical="center" wrapText="1"/>
    </xf>
    <xf numFmtId="3" fontId="8" fillId="0" borderId="67" xfId="3" applyNumberFormat="1" applyFont="1" applyBorder="1" applyAlignment="1" applyProtection="1">
      <alignment horizontal="center" vertical="center" wrapText="1"/>
    </xf>
    <xf numFmtId="0" fontId="8" fillId="3" borderId="24" xfId="3" applyFont="1" applyFill="1" applyBorder="1" applyAlignment="1" applyProtection="1">
      <alignment horizontal="center" vertical="top"/>
    </xf>
    <xf numFmtId="0" fontId="8" fillId="3" borderId="21" xfId="3" applyFont="1" applyFill="1" applyBorder="1" applyAlignment="1" applyProtection="1">
      <alignment horizontal="center" vertical="top"/>
    </xf>
    <xf numFmtId="0" fontId="8" fillId="3" borderId="83" xfId="3" applyFont="1" applyFill="1" applyBorder="1" applyAlignment="1" applyProtection="1">
      <alignment horizontal="center" vertical="top"/>
    </xf>
    <xf numFmtId="3" fontId="8" fillId="15" borderId="13" xfId="3" applyNumberFormat="1" applyFont="1" applyFill="1" applyBorder="1" applyAlignment="1" applyProtection="1">
      <alignment horizontal="center" vertical="top" wrapText="1"/>
    </xf>
    <xf numFmtId="3" fontId="8" fillId="15" borderId="22" xfId="3" applyNumberFormat="1" applyFont="1" applyFill="1" applyBorder="1" applyAlignment="1" applyProtection="1">
      <alignment horizontal="center" vertical="top" wrapText="1"/>
    </xf>
    <xf numFmtId="0" fontId="8" fillId="3" borderId="2" xfId="3" applyFont="1" applyFill="1" applyBorder="1" applyAlignment="1" applyProtection="1">
      <alignment horizontal="left" vertical="top"/>
    </xf>
    <xf numFmtId="0" fontId="8" fillId="3" borderId="4" xfId="3" applyFont="1" applyFill="1" applyBorder="1" applyAlignment="1" applyProtection="1">
      <alignment horizontal="left" vertical="top"/>
    </xf>
    <xf numFmtId="0" fontId="8" fillId="3" borderId="48" xfId="3" applyFont="1" applyFill="1" applyBorder="1" applyAlignment="1" applyProtection="1">
      <alignment horizontal="left" vertical="top"/>
    </xf>
    <xf numFmtId="0" fontId="8" fillId="0" borderId="66" xfId="0" applyFont="1" applyBorder="1" applyAlignment="1" applyProtection="1">
      <alignment horizontal="center" vertical="center" wrapText="1"/>
    </xf>
    <xf numFmtId="0" fontId="8" fillId="0" borderId="67" xfId="0" applyFont="1" applyBorder="1" applyAlignment="1" applyProtection="1">
      <alignment horizontal="center" vertical="center" wrapText="1"/>
    </xf>
    <xf numFmtId="3" fontId="2" fillId="11" borderId="66" xfId="3" applyNumberFormat="1" applyFont="1" applyFill="1" applyBorder="1" applyAlignment="1" applyProtection="1">
      <alignment horizontal="center" vertical="center" wrapText="1"/>
    </xf>
    <xf numFmtId="3" fontId="2" fillId="11" borderId="67" xfId="3" applyNumberFormat="1" applyFont="1" applyFill="1" applyBorder="1" applyAlignment="1" applyProtection="1">
      <alignment horizontal="center" vertical="center" wrapText="1"/>
    </xf>
    <xf numFmtId="0" fontId="8" fillId="9" borderId="2" xfId="2" applyFont="1" applyFill="1" applyBorder="1" applyAlignment="1" applyProtection="1">
      <alignment horizontal="left" vertical="top"/>
    </xf>
    <xf numFmtId="0" fontId="8" fillId="9" borderId="4" xfId="2" applyFont="1" applyFill="1" applyBorder="1" applyAlignment="1" applyProtection="1">
      <alignment horizontal="left" vertical="top"/>
    </xf>
    <xf numFmtId="0" fontId="8" fillId="9" borderId="3" xfId="2" applyFont="1" applyFill="1" applyBorder="1" applyAlignment="1" applyProtection="1">
      <alignment horizontal="left" vertical="top"/>
    </xf>
    <xf numFmtId="0" fontId="8" fillId="10" borderId="2" xfId="2" applyFont="1" applyFill="1" applyBorder="1" applyAlignment="1" applyProtection="1">
      <alignment horizontal="left" vertical="top"/>
    </xf>
    <xf numFmtId="0" fontId="8" fillId="10" borderId="4" xfId="2" applyFont="1" applyFill="1" applyBorder="1" applyAlignment="1" applyProtection="1">
      <alignment horizontal="left" vertical="top"/>
    </xf>
    <xf numFmtId="0" fontId="8" fillId="10" borderId="3" xfId="2" applyFont="1" applyFill="1" applyBorder="1" applyAlignment="1" applyProtection="1">
      <alignment horizontal="left" vertical="top"/>
    </xf>
    <xf numFmtId="0" fontId="14" fillId="0" borderId="107" xfId="0" applyFont="1" applyFill="1" applyBorder="1" applyAlignment="1" applyProtection="1">
      <alignment horizontal="center" vertical="top" wrapText="1"/>
    </xf>
    <xf numFmtId="0" fontId="14" fillId="0" borderId="36" xfId="0" applyFont="1" applyFill="1" applyBorder="1" applyAlignment="1" applyProtection="1">
      <alignment horizontal="center" vertical="top" wrapText="1"/>
    </xf>
    <xf numFmtId="0" fontId="14" fillId="0" borderId="108" xfId="0" applyFont="1" applyFill="1" applyBorder="1" applyAlignment="1" applyProtection="1">
      <alignment horizontal="center" vertical="top" wrapText="1"/>
    </xf>
    <xf numFmtId="0" fontId="14" fillId="0" borderId="35" xfId="0" applyFont="1" applyFill="1" applyBorder="1" applyAlignment="1" applyProtection="1">
      <alignment horizontal="center" vertical="top" wrapText="1"/>
    </xf>
    <xf numFmtId="3" fontId="14" fillId="6" borderId="13" xfId="3" applyNumberFormat="1" applyFont="1" applyFill="1" applyBorder="1" applyAlignment="1" applyProtection="1">
      <alignment horizontal="center" vertical="top" wrapText="1"/>
    </xf>
    <xf numFmtId="3" fontId="14" fillId="6" borderId="22" xfId="3" applyNumberFormat="1" applyFont="1" applyFill="1" applyBorder="1" applyAlignment="1" applyProtection="1">
      <alignment horizontal="center" vertical="top" wrapText="1"/>
    </xf>
    <xf numFmtId="0" fontId="8" fillId="10" borderId="66" xfId="3" applyFont="1" applyFill="1" applyBorder="1" applyAlignment="1" applyProtection="1">
      <alignment horizontal="center" vertical="center" wrapText="1"/>
    </xf>
    <xf numFmtId="0" fontId="8" fillId="10" borderId="67" xfId="3" applyFont="1" applyFill="1" applyBorder="1" applyAlignment="1" applyProtection="1">
      <alignment horizontal="center" vertical="center" wrapText="1"/>
    </xf>
    <xf numFmtId="3" fontId="8" fillId="10" borderId="66" xfId="3" applyNumberFormat="1" applyFont="1" applyFill="1" applyBorder="1" applyAlignment="1" applyProtection="1">
      <alignment horizontal="center" vertical="center" wrapText="1"/>
    </xf>
    <xf numFmtId="3" fontId="8" fillId="10" borderId="67" xfId="3" applyNumberFormat="1" applyFont="1" applyFill="1" applyBorder="1" applyAlignment="1" applyProtection="1">
      <alignment horizontal="center" vertical="center" wrapText="1"/>
    </xf>
    <xf numFmtId="10" fontId="12" fillId="10" borderId="66" xfId="3" applyNumberFormat="1" applyFont="1" applyFill="1" applyBorder="1" applyAlignment="1" applyProtection="1">
      <alignment horizontal="center" vertical="top"/>
    </xf>
    <xf numFmtId="10" fontId="12" fillId="10" borderId="67" xfId="3" applyNumberFormat="1" applyFont="1" applyFill="1" applyBorder="1" applyAlignment="1" applyProtection="1">
      <alignment horizontal="center" vertical="top"/>
    </xf>
    <xf numFmtId="10" fontId="12" fillId="10" borderId="77" xfId="3" applyNumberFormat="1" applyFont="1" applyFill="1" applyBorder="1" applyAlignment="1" applyProtection="1">
      <alignment horizontal="center" vertical="top"/>
    </xf>
    <xf numFmtId="164" fontId="8" fillId="10" borderId="66" xfId="3" applyNumberFormat="1" applyFont="1" applyFill="1" applyBorder="1" applyAlignment="1" applyProtection="1">
      <alignment horizontal="center" vertical="center" wrapText="1"/>
    </xf>
    <xf numFmtId="164" fontId="8" fillId="10" borderId="67" xfId="3" applyNumberFormat="1" applyFont="1" applyFill="1" applyBorder="1" applyAlignment="1" applyProtection="1">
      <alignment horizontal="center" vertical="center" wrapText="1"/>
    </xf>
    <xf numFmtId="3" fontId="12" fillId="9" borderId="24" xfId="3" applyNumberFormat="1" applyFont="1" applyFill="1" applyBorder="1" applyAlignment="1" applyProtection="1">
      <alignment horizontal="center" vertical="top"/>
    </xf>
    <xf numFmtId="3" fontId="12" fillId="9" borderId="94" xfId="3" applyNumberFormat="1" applyFont="1" applyFill="1" applyBorder="1" applyAlignment="1" applyProtection="1">
      <alignment horizontal="center" vertical="top"/>
    </xf>
    <xf numFmtId="3" fontId="16" fillId="9" borderId="80" xfId="3" applyNumberFormat="1" applyFont="1" applyFill="1" applyBorder="1" applyAlignment="1" applyProtection="1">
      <alignment horizontal="center" vertical="top"/>
    </xf>
    <xf numFmtId="3" fontId="16" fillId="9" borderId="93" xfId="3" applyNumberFormat="1" applyFont="1" applyFill="1" applyBorder="1" applyAlignment="1" applyProtection="1">
      <alignment horizontal="center" vertical="top"/>
    </xf>
    <xf numFmtId="3" fontId="12" fillId="0" borderId="13" xfId="3" applyNumberFormat="1" applyFont="1" applyBorder="1" applyAlignment="1" applyProtection="1">
      <alignment horizontal="center" vertical="top" wrapText="1"/>
    </xf>
    <xf numFmtId="3" fontId="12" fillId="0" borderId="14" xfId="3" applyNumberFormat="1" applyFont="1" applyBorder="1" applyAlignment="1" applyProtection="1">
      <alignment horizontal="center" vertical="top" wrapText="1"/>
    </xf>
    <xf numFmtId="3" fontId="12" fillId="0" borderId="22" xfId="3" applyNumberFormat="1" applyFont="1" applyBorder="1" applyAlignment="1" applyProtection="1">
      <alignment horizontal="center" vertical="top" wrapText="1"/>
    </xf>
    <xf numFmtId="3" fontId="12" fillId="0" borderId="13" xfId="3" applyNumberFormat="1" applyFont="1" applyBorder="1" applyAlignment="1" applyProtection="1">
      <alignment horizontal="center" vertical="top"/>
    </xf>
    <xf numFmtId="3" fontId="12" fillId="0" borderId="14" xfId="3" applyNumberFormat="1" applyFont="1" applyBorder="1" applyAlignment="1" applyProtection="1">
      <alignment horizontal="center" vertical="top"/>
    </xf>
    <xf numFmtId="3" fontId="12" fillId="0" borderId="22" xfId="3" applyNumberFormat="1" applyFont="1" applyBorder="1" applyAlignment="1" applyProtection="1">
      <alignment horizontal="center" vertical="top"/>
    </xf>
    <xf numFmtId="0" fontId="8" fillId="0" borderId="74" xfId="0" applyFont="1" applyBorder="1" applyAlignment="1" applyProtection="1">
      <alignment horizontal="center" vertical="center" wrapText="1"/>
    </xf>
    <xf numFmtId="0" fontId="8" fillId="0" borderId="76" xfId="0" applyFont="1" applyBorder="1" applyAlignment="1" applyProtection="1">
      <alignment horizontal="center" vertical="center" wrapText="1"/>
    </xf>
    <xf numFmtId="3" fontId="8" fillId="9" borderId="66" xfId="3" applyNumberFormat="1" applyFont="1" applyFill="1" applyBorder="1" applyAlignment="1" applyProtection="1">
      <alignment horizontal="center" vertical="center" wrapText="1"/>
    </xf>
    <xf numFmtId="3" fontId="8" fillId="9" borderId="67" xfId="3" applyNumberFormat="1" applyFont="1" applyFill="1" applyBorder="1" applyAlignment="1" applyProtection="1">
      <alignment horizontal="center" vertical="center" wrapText="1"/>
    </xf>
    <xf numFmtId="3" fontId="16" fillId="9" borderId="48" xfId="3" applyNumberFormat="1" applyFont="1" applyFill="1" applyBorder="1" applyAlignment="1" applyProtection="1">
      <alignment horizontal="center" vertical="top"/>
    </xf>
    <xf numFmtId="10" fontId="16" fillId="9" borderId="82" xfId="3" applyNumberFormat="1" applyFont="1" applyFill="1" applyBorder="1" applyAlignment="1" applyProtection="1">
      <alignment horizontal="center" vertical="top"/>
    </xf>
    <xf numFmtId="10" fontId="16" fillId="9" borderId="83" xfId="3" applyNumberFormat="1" applyFont="1" applyFill="1" applyBorder="1" applyAlignment="1" applyProtection="1">
      <alignment horizontal="center" vertical="top"/>
    </xf>
    <xf numFmtId="3" fontId="12" fillId="9" borderId="54" xfId="3" applyNumberFormat="1" applyFont="1" applyFill="1" applyBorder="1" applyAlignment="1" applyProtection="1">
      <alignment horizontal="center" vertical="top"/>
    </xf>
    <xf numFmtId="3" fontId="12" fillId="9" borderId="84" xfId="3" applyNumberFormat="1" applyFont="1" applyFill="1" applyBorder="1" applyAlignment="1" applyProtection="1">
      <alignment horizontal="center" vertical="top"/>
    </xf>
    <xf numFmtId="3" fontId="12" fillId="9" borderId="25" xfId="3" applyNumberFormat="1" applyFont="1" applyFill="1" applyBorder="1" applyAlignment="1" applyProtection="1">
      <alignment horizontal="center" vertical="top"/>
    </xf>
    <xf numFmtId="0" fontId="3" fillId="0" borderId="7" xfId="3" quotePrefix="1" applyFont="1" applyBorder="1" applyAlignment="1" applyProtection="1">
      <alignment horizontal="center" vertical="top" wrapText="1"/>
    </xf>
    <xf numFmtId="0" fontId="3" fillId="0" borderId="9" xfId="3" quotePrefix="1" applyFont="1" applyBorder="1" applyAlignment="1" applyProtection="1">
      <alignment horizontal="center" vertical="top" wrapText="1"/>
    </xf>
    <xf numFmtId="0" fontId="3" fillId="0" borderId="10" xfId="3" quotePrefix="1" applyFont="1" applyBorder="1" applyAlignment="1" applyProtection="1">
      <alignment horizontal="center" vertical="top" wrapText="1"/>
    </xf>
    <xf numFmtId="0" fontId="3" fillId="0" borderId="11" xfId="3" quotePrefix="1" applyFont="1" applyBorder="1" applyAlignment="1" applyProtection="1">
      <alignment horizontal="center" vertical="top" wrapText="1"/>
    </xf>
    <xf numFmtId="0" fontId="3" fillId="0" borderId="12" xfId="3" quotePrefix="1" applyFont="1" applyBorder="1" applyAlignment="1" applyProtection="1">
      <alignment horizontal="center" vertical="top" wrapText="1"/>
    </xf>
    <xf numFmtId="0" fontId="8" fillId="3" borderId="5" xfId="2" applyFont="1" applyFill="1" applyBorder="1" applyAlignment="1" applyProtection="1">
      <alignment horizontal="left" vertical="top"/>
    </xf>
    <xf numFmtId="0" fontId="8" fillId="11" borderId="2" xfId="2" applyFont="1" applyFill="1" applyBorder="1" applyAlignment="1" applyProtection="1">
      <alignment horizontal="left" vertical="top"/>
    </xf>
    <xf numFmtId="0" fontId="8" fillId="11" borderId="4" xfId="2" applyFont="1" applyFill="1" applyBorder="1" applyAlignment="1" applyProtection="1">
      <alignment horizontal="left" vertical="top"/>
    </xf>
    <xf numFmtId="0" fontId="8" fillId="11" borderId="3" xfId="2" applyFont="1" applyFill="1" applyBorder="1" applyAlignment="1" applyProtection="1">
      <alignment horizontal="left" vertical="top"/>
    </xf>
    <xf numFmtId="0" fontId="8" fillId="3" borderId="3" xfId="3" applyFont="1" applyFill="1" applyBorder="1" applyAlignment="1" applyProtection="1">
      <alignment horizontal="left" vertical="top"/>
    </xf>
    <xf numFmtId="0" fontId="8" fillId="8" borderId="2" xfId="2" applyFont="1" applyFill="1" applyBorder="1" applyAlignment="1" applyProtection="1">
      <alignment horizontal="left" vertical="top"/>
    </xf>
    <xf numFmtId="0" fontId="8" fillId="8" borderId="4" xfId="2" applyFont="1" applyFill="1" applyBorder="1" applyAlignment="1" applyProtection="1">
      <alignment horizontal="left" vertical="top"/>
    </xf>
    <xf numFmtId="0" fontId="8" fillId="8" borderId="3" xfId="2" applyFont="1" applyFill="1" applyBorder="1" applyAlignment="1" applyProtection="1">
      <alignment horizontal="left" vertical="top"/>
    </xf>
    <xf numFmtId="14" fontId="8" fillId="3" borderId="2" xfId="1" applyNumberFormat="1" applyFont="1" applyFill="1" applyBorder="1" applyAlignment="1" applyProtection="1">
      <alignment horizontal="left" vertical="top"/>
    </xf>
    <xf numFmtId="14" fontId="8" fillId="3" borderId="4" xfId="1" applyNumberFormat="1" applyFont="1" applyFill="1" applyBorder="1" applyAlignment="1" applyProtection="1">
      <alignment horizontal="left" vertical="top"/>
    </xf>
    <xf numFmtId="14" fontId="8" fillId="3" borderId="3" xfId="1" applyNumberFormat="1" applyFont="1" applyFill="1" applyBorder="1" applyAlignment="1" applyProtection="1">
      <alignment horizontal="left" vertical="top"/>
    </xf>
    <xf numFmtId="3" fontId="12" fillId="8" borderId="2" xfId="3" applyNumberFormat="1" applyFont="1" applyFill="1" applyBorder="1" applyAlignment="1" applyProtection="1">
      <alignment horizontal="center" vertical="top"/>
    </xf>
    <xf numFmtId="3" fontId="12" fillId="8" borderId="3" xfId="3" applyNumberFormat="1" applyFont="1" applyFill="1" applyBorder="1" applyAlignment="1" applyProtection="1">
      <alignment horizontal="center" vertical="top"/>
    </xf>
    <xf numFmtId="0" fontId="12" fillId="8" borderId="2" xfId="3" applyFont="1" applyFill="1" applyBorder="1" applyAlignment="1" applyProtection="1">
      <alignment horizontal="center" vertical="top" wrapText="1"/>
    </xf>
    <xf numFmtId="0" fontId="12" fillId="8" borderId="3" xfId="3" applyFont="1" applyFill="1" applyBorder="1" applyAlignment="1" applyProtection="1">
      <alignment horizontal="center" vertical="top" wrapText="1"/>
    </xf>
    <xf numFmtId="0" fontId="12" fillId="8" borderId="2" xfId="3" applyFont="1" applyFill="1" applyBorder="1" applyAlignment="1" applyProtection="1">
      <alignment horizontal="center" vertical="center" wrapText="1"/>
    </xf>
    <xf numFmtId="0" fontId="12" fillId="8" borderId="3" xfId="3" applyFont="1" applyFill="1" applyBorder="1" applyAlignment="1" applyProtection="1">
      <alignment horizontal="center" vertical="center" wrapText="1"/>
    </xf>
    <xf numFmtId="3" fontId="8" fillId="6" borderId="2" xfId="3" applyNumberFormat="1" applyFont="1" applyFill="1" applyBorder="1" applyAlignment="1" applyProtection="1">
      <alignment horizontal="center" vertical="center" wrapText="1"/>
    </xf>
    <xf numFmtId="3" fontId="8" fillId="6" borderId="3" xfId="3" applyNumberFormat="1" applyFont="1" applyFill="1" applyBorder="1" applyAlignment="1" applyProtection="1">
      <alignment horizontal="center" vertical="center" wrapText="1"/>
    </xf>
    <xf numFmtId="0" fontId="8" fillId="13" borderId="24" xfId="3" applyFont="1" applyFill="1" applyBorder="1" applyAlignment="1" applyProtection="1">
      <alignment horizontal="center" vertical="top" wrapText="1"/>
    </xf>
    <xf numFmtId="0" fontId="8" fillId="13" borderId="25" xfId="3" applyFont="1" applyFill="1" applyBorder="1" applyAlignment="1" applyProtection="1">
      <alignment horizontal="center" vertical="top" wrapText="1"/>
    </xf>
    <xf numFmtId="0" fontId="8" fillId="13" borderId="52" xfId="3" applyFont="1" applyFill="1" applyBorder="1" applyAlignment="1" applyProtection="1">
      <alignment horizontal="center" vertical="top" wrapText="1"/>
    </xf>
    <xf numFmtId="0" fontId="8" fillId="13" borderId="27" xfId="3" applyFont="1" applyFill="1" applyBorder="1" applyAlignment="1" applyProtection="1">
      <alignment horizontal="center" vertical="top" wrapText="1"/>
    </xf>
    <xf numFmtId="0" fontId="16" fillId="11" borderId="72" xfId="3" applyFont="1" applyFill="1" applyBorder="1" applyAlignment="1" applyProtection="1">
      <alignment horizontal="right" vertical="top"/>
    </xf>
    <xf numFmtId="0" fontId="16" fillId="11" borderId="73" xfId="3" applyFont="1" applyFill="1" applyBorder="1" applyAlignment="1" applyProtection="1">
      <alignment horizontal="right" vertical="top"/>
    </xf>
    <xf numFmtId="0" fontId="8" fillId="3" borderId="2" xfId="1" applyNumberFormat="1" applyFont="1" applyFill="1" applyBorder="1" applyAlignment="1" applyProtection="1">
      <alignment horizontal="left" vertical="top"/>
      <protection locked="0"/>
    </xf>
    <xf numFmtId="0" fontId="8" fillId="3" borderId="4" xfId="1" applyNumberFormat="1" applyFont="1" applyFill="1" applyBorder="1" applyAlignment="1" applyProtection="1">
      <alignment horizontal="left" vertical="top"/>
      <protection locked="0"/>
    </xf>
    <xf numFmtId="165" fontId="7" fillId="11" borderId="2" xfId="1" applyNumberFormat="1" applyFont="1" applyFill="1" applyBorder="1" applyAlignment="1" applyProtection="1">
      <alignment horizontal="left" vertical="top"/>
    </xf>
    <xf numFmtId="165" fontId="7" fillId="11" borderId="3" xfId="1" applyNumberFormat="1" applyFont="1" applyFill="1" applyBorder="1" applyAlignment="1" applyProtection="1">
      <alignment horizontal="left" vertical="top"/>
    </xf>
    <xf numFmtId="165" fontId="7" fillId="3" borderId="2" xfId="1" applyNumberFormat="1" applyFont="1" applyFill="1" applyBorder="1" applyAlignment="1" applyProtection="1">
      <alignment horizontal="left" vertical="top"/>
    </xf>
    <xf numFmtId="165" fontId="7" fillId="3" borderId="3" xfId="1" applyNumberFormat="1" applyFont="1" applyFill="1" applyBorder="1" applyAlignment="1" applyProtection="1">
      <alignment horizontal="left" vertical="top"/>
    </xf>
    <xf numFmtId="14" fontId="8" fillId="3" borderId="2" xfId="3" applyNumberFormat="1" applyFont="1" applyFill="1" applyBorder="1" applyAlignment="1" applyProtection="1">
      <alignment horizontal="left" vertical="top" wrapText="1"/>
    </xf>
    <xf numFmtId="14" fontId="8" fillId="3" borderId="4" xfId="3" applyNumberFormat="1" applyFont="1" applyFill="1" applyBorder="1" applyAlignment="1" applyProtection="1">
      <alignment horizontal="left" vertical="top" wrapText="1"/>
    </xf>
    <xf numFmtId="14" fontId="8" fillId="3" borderId="3" xfId="3" applyNumberFormat="1" applyFont="1" applyFill="1" applyBorder="1" applyAlignment="1" applyProtection="1">
      <alignment horizontal="left" vertical="top" wrapText="1"/>
    </xf>
    <xf numFmtId="165" fontId="7" fillId="8" borderId="2" xfId="1" applyNumberFormat="1" applyFont="1" applyFill="1" applyBorder="1" applyAlignment="1" applyProtection="1">
      <alignment horizontal="left" vertical="top"/>
    </xf>
    <xf numFmtId="165" fontId="7" fillId="8" borderId="3" xfId="1" applyNumberFormat="1" applyFont="1" applyFill="1" applyBorder="1" applyAlignment="1" applyProtection="1">
      <alignment horizontal="left" vertical="top"/>
    </xf>
    <xf numFmtId="165" fontId="7" fillId="3" borderId="2" xfId="1" applyNumberFormat="1" applyFont="1" applyFill="1" applyBorder="1" applyAlignment="1" applyProtection="1">
      <alignment horizontal="left" vertical="top"/>
      <protection locked="0"/>
    </xf>
    <xf numFmtId="165" fontId="7" fillId="3" borderId="4" xfId="1" applyNumberFormat="1" applyFont="1" applyFill="1" applyBorder="1" applyAlignment="1" applyProtection="1">
      <alignment horizontal="left" vertical="top"/>
      <protection locked="0"/>
    </xf>
    <xf numFmtId="0" fontId="8" fillId="3" borderId="2" xfId="1" applyNumberFormat="1" applyFont="1" applyFill="1" applyBorder="1" applyAlignment="1" applyProtection="1">
      <alignment horizontal="left" vertical="top"/>
    </xf>
    <xf numFmtId="0" fontId="8" fillId="3" borderId="4" xfId="1" applyNumberFormat="1" applyFont="1" applyFill="1" applyBorder="1" applyAlignment="1" applyProtection="1">
      <alignment horizontal="left" vertical="top"/>
    </xf>
    <xf numFmtId="165" fontId="18" fillId="9" borderId="90" xfId="3" applyNumberFormat="1" applyFont="1" applyFill="1" applyBorder="1" applyAlignment="1" applyProtection="1">
      <alignment horizontal="left" vertical="top"/>
    </xf>
    <xf numFmtId="165" fontId="18" fillId="9" borderId="0" xfId="3" applyNumberFormat="1" applyFont="1" applyFill="1" applyBorder="1" applyAlignment="1" applyProtection="1">
      <alignment horizontal="left" vertical="top"/>
    </xf>
    <xf numFmtId="0" fontId="16" fillId="9" borderId="72" xfId="3" applyFont="1" applyFill="1" applyBorder="1" applyAlignment="1" applyProtection="1">
      <alignment horizontal="right" vertical="top"/>
    </xf>
    <xf numFmtId="0" fontId="16" fillId="9" borderId="73" xfId="3" applyFont="1" applyFill="1" applyBorder="1" applyAlignment="1" applyProtection="1">
      <alignment horizontal="right" vertical="top"/>
    </xf>
    <xf numFmtId="165" fontId="16" fillId="9" borderId="75" xfId="3" applyNumberFormat="1" applyFont="1" applyFill="1" applyBorder="1" applyAlignment="1" applyProtection="1">
      <alignment horizontal="left" vertical="top"/>
    </xf>
    <xf numFmtId="165" fontId="16" fillId="9" borderId="0" xfId="3" applyNumberFormat="1" applyFont="1" applyFill="1" applyBorder="1" applyAlignment="1" applyProtection="1">
      <alignment horizontal="left" vertical="top"/>
    </xf>
    <xf numFmtId="165" fontId="16" fillId="10" borderId="75" xfId="3" applyNumberFormat="1" applyFont="1" applyFill="1" applyBorder="1" applyAlignment="1" applyProtection="1">
      <alignment horizontal="left" vertical="top"/>
    </xf>
    <xf numFmtId="165" fontId="16" fillId="10" borderId="0" xfId="3" applyNumberFormat="1" applyFont="1" applyFill="1" applyBorder="1" applyAlignment="1" applyProtection="1">
      <alignment horizontal="left" vertical="top"/>
    </xf>
    <xf numFmtId="3" fontId="16" fillId="10" borderId="13" xfId="3" applyNumberFormat="1" applyFont="1" applyFill="1" applyBorder="1" applyAlignment="1" applyProtection="1">
      <alignment horizontal="right" vertical="center"/>
    </xf>
    <xf numFmtId="3" fontId="16" fillId="10" borderId="14" xfId="3" applyNumberFormat="1" applyFont="1" applyFill="1" applyBorder="1" applyAlignment="1" applyProtection="1">
      <alignment horizontal="right" vertical="center"/>
    </xf>
    <xf numFmtId="3" fontId="16" fillId="10" borderId="22" xfId="3" applyNumberFormat="1" applyFont="1" applyFill="1" applyBorder="1" applyAlignment="1" applyProtection="1">
      <alignment horizontal="right" vertical="center"/>
    </xf>
    <xf numFmtId="10" fontId="16" fillId="9" borderId="94" xfId="3" applyNumberFormat="1" applyFont="1" applyFill="1" applyBorder="1" applyAlignment="1" applyProtection="1">
      <alignment horizontal="center" vertical="top"/>
    </xf>
    <xf numFmtId="0" fontId="16" fillId="9" borderId="95" xfId="3" applyFont="1" applyFill="1" applyBorder="1" applyAlignment="1" applyProtection="1">
      <alignment horizontal="right" vertical="top"/>
    </xf>
    <xf numFmtId="3" fontId="12" fillId="9" borderId="96" xfId="3" applyNumberFormat="1" applyFont="1" applyFill="1" applyBorder="1" applyAlignment="1" applyProtection="1">
      <alignment horizontal="center" vertical="top"/>
    </xf>
    <xf numFmtId="3" fontId="19" fillId="0" borderId="1" xfId="3" applyNumberFormat="1" applyFont="1" applyFill="1" applyBorder="1" applyAlignment="1" applyProtection="1">
      <alignment horizontal="right" vertical="top" wrapText="1"/>
    </xf>
    <xf numFmtId="3" fontId="2" fillId="0" borderId="1" xfId="3" applyNumberFormat="1" applyFont="1" applyFill="1" applyBorder="1" applyAlignment="1" applyProtection="1">
      <alignment horizontal="right" vertical="top" wrapText="1"/>
    </xf>
    <xf numFmtId="3" fontId="17" fillId="0" borderId="24" xfId="3" applyNumberFormat="1" applyFont="1" applyFill="1" applyBorder="1" applyAlignment="1" applyProtection="1">
      <alignment horizontal="center" vertical="center"/>
    </xf>
    <xf numFmtId="3" fontId="17" fillId="0" borderId="21" xfId="3" applyNumberFormat="1" applyFont="1" applyFill="1" applyBorder="1" applyAlignment="1" applyProtection="1">
      <alignment horizontal="center" vertical="center"/>
    </xf>
    <xf numFmtId="3" fontId="17" fillId="0" borderId="25" xfId="3" applyNumberFormat="1" applyFont="1" applyFill="1" applyBorder="1" applyAlignment="1" applyProtection="1">
      <alignment horizontal="center" vertical="center"/>
    </xf>
    <xf numFmtId="3" fontId="8" fillId="9" borderId="72" xfId="3" applyNumberFormat="1" applyFont="1" applyFill="1" applyBorder="1" applyAlignment="1" applyProtection="1">
      <alignment horizontal="center" vertical="center"/>
    </xf>
    <xf numFmtId="3" fontId="8" fillId="9" borderId="74" xfId="3" applyNumberFormat="1" applyFont="1" applyFill="1" applyBorder="1" applyAlignment="1" applyProtection="1">
      <alignment horizontal="center" vertical="center"/>
    </xf>
    <xf numFmtId="3" fontId="8" fillId="9" borderId="75" xfId="3" applyNumberFormat="1" applyFont="1" applyFill="1" applyBorder="1" applyAlignment="1" applyProtection="1">
      <alignment horizontal="center" vertical="center"/>
    </xf>
    <xf numFmtId="3" fontId="8" fillId="9" borderId="76" xfId="3" applyNumberFormat="1" applyFont="1" applyFill="1" applyBorder="1" applyAlignment="1" applyProtection="1">
      <alignment horizontal="center" vertical="center"/>
    </xf>
    <xf numFmtId="3" fontId="8" fillId="9" borderId="87" xfId="3" applyNumberFormat="1" applyFont="1" applyFill="1" applyBorder="1" applyAlignment="1" applyProtection="1">
      <alignment horizontal="center" vertical="center" wrapText="1"/>
    </xf>
    <xf numFmtId="3" fontId="8" fillId="9" borderId="88" xfId="3" applyNumberFormat="1" applyFont="1" applyFill="1" applyBorder="1" applyAlignment="1" applyProtection="1">
      <alignment horizontal="center" vertical="center"/>
    </xf>
    <xf numFmtId="3" fontId="8" fillId="9" borderId="89" xfId="3" applyNumberFormat="1" applyFont="1" applyFill="1" applyBorder="1" applyAlignment="1" applyProtection="1">
      <alignment horizontal="center" vertical="center"/>
    </xf>
    <xf numFmtId="3" fontId="8" fillId="9" borderId="91" xfId="3" applyNumberFormat="1" applyFont="1" applyFill="1" applyBorder="1" applyAlignment="1" applyProtection="1">
      <alignment horizontal="center" vertical="center"/>
    </xf>
    <xf numFmtId="0" fontId="12" fillId="2" borderId="2" xfId="3" applyFont="1" applyFill="1" applyBorder="1" applyAlignment="1" applyProtection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12" fillId="3" borderId="5" xfId="1" applyNumberFormat="1" applyFont="1" applyFill="1" applyBorder="1" applyAlignment="1" applyProtection="1">
      <alignment horizontal="left" vertical="top"/>
    </xf>
    <xf numFmtId="0" fontId="15" fillId="3" borderId="5" xfId="0" applyNumberFormat="1" applyFont="1" applyFill="1" applyBorder="1" applyAlignment="1" applyProtection="1">
      <alignment horizontal="left" vertical="top"/>
    </xf>
    <xf numFmtId="14" fontId="12" fillId="3" borderId="5" xfId="1" applyNumberFormat="1" applyFont="1" applyFill="1" applyBorder="1" applyAlignment="1" applyProtection="1">
      <alignment horizontal="left" vertical="top"/>
    </xf>
    <xf numFmtId="14" fontId="15" fillId="3" borderId="5" xfId="0" applyNumberFormat="1" applyFont="1" applyFill="1" applyBorder="1" applyAlignment="1" applyProtection="1">
      <alignment horizontal="left" vertical="top"/>
    </xf>
    <xf numFmtId="0" fontId="12" fillId="2" borderId="58" xfId="3" applyFont="1" applyFill="1" applyBorder="1" applyAlignment="1" applyProtection="1">
      <alignment horizontal="left" vertical="top"/>
    </xf>
    <xf numFmtId="0" fontId="12" fillId="2" borderId="14" xfId="3" applyFont="1" applyFill="1" applyBorder="1" applyAlignment="1" applyProtection="1">
      <alignment horizontal="left" vertical="top"/>
    </xf>
    <xf numFmtId="0" fontId="12" fillId="2" borderId="22" xfId="3" applyFont="1" applyFill="1" applyBorder="1" applyAlignment="1" applyProtection="1">
      <alignment horizontal="left" vertical="top"/>
    </xf>
    <xf numFmtId="3" fontId="2" fillId="0" borderId="17" xfId="3" applyNumberFormat="1" applyFont="1" applyBorder="1" applyAlignment="1" applyProtection="1">
      <alignment horizontal="center" vertical="top" wrapText="1"/>
    </xf>
    <xf numFmtId="3" fontId="2" fillId="0" borderId="16" xfId="3" applyNumberFormat="1" applyFont="1" applyBorder="1" applyAlignment="1" applyProtection="1">
      <alignment horizontal="center" vertical="top" wrapText="1"/>
    </xf>
    <xf numFmtId="0" fontId="12" fillId="3" borderId="2" xfId="2" applyFont="1" applyFill="1" applyBorder="1" applyAlignment="1" applyProtection="1">
      <alignment horizontal="left" vertical="top"/>
    </xf>
    <xf numFmtId="0" fontId="12" fillId="3" borderId="4" xfId="2" applyFont="1" applyFill="1" applyBorder="1" applyAlignment="1" applyProtection="1">
      <alignment horizontal="left" vertical="top"/>
    </xf>
    <xf numFmtId="0" fontId="12" fillId="3" borderId="3" xfId="2" applyFont="1" applyFill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</xf>
    <xf numFmtId="3" fontId="17" fillId="0" borderId="0" xfId="3" applyNumberFormat="1" applyFont="1" applyFill="1" applyBorder="1" applyAlignment="1" applyProtection="1">
      <alignment horizontal="center" vertical="center"/>
    </xf>
    <xf numFmtId="3" fontId="19" fillId="0" borderId="0" xfId="3" applyNumberFormat="1" applyFont="1" applyFill="1" applyBorder="1" applyAlignment="1" applyProtection="1">
      <alignment horizontal="right" vertical="top" wrapText="1"/>
    </xf>
    <xf numFmtId="3" fontId="2" fillId="0" borderId="0" xfId="3" applyNumberFormat="1" applyFont="1" applyFill="1" applyBorder="1" applyAlignment="1" applyProtection="1">
      <alignment horizontal="right" vertical="top" wrapText="1"/>
    </xf>
    <xf numFmtId="0" fontId="20" fillId="16" borderId="53" xfId="2" applyFont="1" applyFill="1" applyBorder="1" applyAlignment="1" applyProtection="1">
      <alignment horizontal="center" vertical="top"/>
    </xf>
    <xf numFmtId="0" fontId="20" fillId="16" borderId="0" xfId="2" applyFont="1" applyFill="1" applyBorder="1" applyAlignment="1" applyProtection="1">
      <alignment horizontal="center" vertical="top"/>
    </xf>
    <xf numFmtId="3" fontId="17" fillId="16" borderId="24" xfId="3" applyNumberFormat="1" applyFont="1" applyFill="1" applyBorder="1" applyAlignment="1" applyProtection="1">
      <alignment horizontal="center" vertical="center"/>
    </xf>
    <xf numFmtId="3" fontId="17" fillId="16" borderId="21" xfId="3" applyNumberFormat="1" applyFont="1" applyFill="1" applyBorder="1" applyAlignment="1" applyProtection="1">
      <alignment horizontal="center" vertical="center"/>
    </xf>
    <xf numFmtId="3" fontId="17" fillId="16" borderId="25" xfId="3" applyNumberFormat="1" applyFont="1" applyFill="1" applyBorder="1" applyAlignment="1" applyProtection="1">
      <alignment horizontal="center" vertical="center"/>
    </xf>
    <xf numFmtId="0" fontId="3" fillId="3" borderId="0" xfId="3" applyFont="1" applyFill="1"/>
    <xf numFmtId="0" fontId="3" fillId="0" borderId="7" xfId="3" quotePrefix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/>
    </xf>
    <xf numFmtId="0" fontId="3" fillId="0" borderId="0" xfId="3" applyFont="1"/>
    <xf numFmtId="0" fontId="3" fillId="0" borderId="0" xfId="3" quotePrefix="1" applyFont="1" applyAlignment="1">
      <alignment horizontal="center" vertical="center" wrapText="1"/>
    </xf>
    <xf numFmtId="0" fontId="3" fillId="0" borderId="9" xfId="3" quotePrefix="1" applyFont="1" applyBorder="1" applyAlignment="1">
      <alignment horizontal="center" vertical="center" wrapText="1"/>
    </xf>
    <xf numFmtId="0" fontId="3" fillId="0" borderId="7" xfId="3" quotePrefix="1" applyFont="1" applyBorder="1" applyAlignment="1">
      <alignment horizontal="center" vertical="center"/>
    </xf>
    <xf numFmtId="0" fontId="3" fillId="0" borderId="6" xfId="3" applyFont="1" applyBorder="1"/>
    <xf numFmtId="0" fontId="3" fillId="0" borderId="9" xfId="3" quotePrefix="1" applyFont="1" applyBorder="1" applyAlignment="1">
      <alignment horizontal="center" vertical="center"/>
    </xf>
    <xf numFmtId="3" fontId="3" fillId="0" borderId="109" xfId="3" applyNumberFormat="1" applyFont="1" applyBorder="1" applyProtection="1">
      <protection locked="0"/>
    </xf>
    <xf numFmtId="0" fontId="3" fillId="0" borderId="7" xfId="1" applyFont="1" applyFill="1" applyBorder="1" applyAlignment="1" applyProtection="1">
      <alignment horizontal="left" vertical="top"/>
    </xf>
    <xf numFmtId="0" fontId="3" fillId="0" borderId="9" xfId="1" applyFont="1" applyFill="1" applyBorder="1" applyAlignment="1" applyProtection="1">
      <alignment horizontal="left" vertical="top"/>
    </xf>
    <xf numFmtId="0" fontId="7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_Devis" xfId="3" xr:uid="{00000000-0005-0000-0000-000002000000}"/>
    <cellStyle name="Normal_FICHE_01" xfId="1" xr:uid="{00000000-0005-0000-0000-000003000000}"/>
    <cellStyle name="Percent" xfId="4" builtinId="5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 patternType="solid"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387649</xdr:colOff>
      <xdr:row>194</xdr:row>
      <xdr:rowOff>57689</xdr:rowOff>
    </xdr:from>
    <xdr:to>
      <xdr:col>5</xdr:col>
      <xdr:colOff>676274</xdr:colOff>
      <xdr:row>196</xdr:row>
      <xdr:rowOff>85725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289089" y="32709389"/>
          <a:ext cx="288625" cy="424276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345057</xdr:colOff>
      <xdr:row>194</xdr:row>
      <xdr:rowOff>71349</xdr:rowOff>
    </xdr:from>
    <xdr:to>
      <xdr:col>7</xdr:col>
      <xdr:colOff>638175</xdr:colOff>
      <xdr:row>196</xdr:row>
      <xdr:rowOff>76200</xdr:rowOff>
    </xdr:to>
    <xdr:sp macro="" textlink="">
      <xdr:nvSpPr>
        <xdr:cNvPr id="6" name="Down Arrow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6159117" y="32723049"/>
          <a:ext cx="293118" cy="401091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295275</xdr:colOff>
      <xdr:row>194</xdr:row>
      <xdr:rowOff>76199</xdr:rowOff>
    </xdr:from>
    <xdr:to>
      <xdr:col>6</xdr:col>
      <xdr:colOff>590550</xdr:colOff>
      <xdr:row>196</xdr:row>
      <xdr:rowOff>104774</xdr:rowOff>
    </xdr:to>
    <xdr:sp macro="" textlink="">
      <xdr:nvSpPr>
        <xdr:cNvPr id="7" name="Down Arrow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5255895" y="32727899"/>
          <a:ext cx="295275" cy="424815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ionTypeMax" displayName="ProductionTypeMax" ref="A1:B4" totalsRowShown="0" headerRowDxfId="55">
  <autoFilter ref="A1:B4" xr:uid="{00000000-0009-0000-0100-000001000000}"/>
  <tableColumns count="2">
    <tableColumn id="1" xr3:uid="{00000000-0010-0000-0000-000001000000}" name="ProductionType"/>
    <tableColumn id="2" xr3:uid="{00000000-0010-0000-0000-000002000000}" name="Max" dataDxfId="5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K208"/>
  <sheetViews>
    <sheetView showGridLines="0" view="pageLayout" zoomScale="80" zoomScaleNormal="100" zoomScaleSheetLayoutView="100" zoomScalePageLayoutView="80" workbookViewId="0">
      <selection activeCell="K152" sqref="K152"/>
    </sheetView>
  </sheetViews>
  <sheetFormatPr defaultColWidth="2.6640625" defaultRowHeight="15.6" x14ac:dyDescent="0.25"/>
  <cols>
    <col min="1" max="1" width="5.109375" style="22" customWidth="1"/>
    <col min="2" max="2" width="11.33203125" style="22" customWidth="1"/>
    <col min="3" max="3" width="16.6640625" style="104" customWidth="1"/>
    <col min="4" max="4" width="13.88671875" style="104" customWidth="1"/>
    <col min="5" max="5" width="9.88671875" style="104" customWidth="1"/>
    <col min="6" max="6" width="15.44140625" style="105" customWidth="1"/>
    <col min="7" max="8" width="12.44140625" style="105" customWidth="1"/>
    <col min="9" max="9" width="12.6640625" style="105" customWidth="1"/>
    <col min="10" max="10" width="1" style="106" customWidth="1"/>
    <col min="11" max="11" width="14.44140625" style="106" customWidth="1"/>
    <col min="12" max="16384" width="2.6640625" style="22"/>
  </cols>
  <sheetData>
    <row r="1" spans="1:11" s="10" customFormat="1" ht="18.600000000000001" thickBot="1" x14ac:dyDescent="0.3">
      <c r="A1" s="454" t="s">
        <v>240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</row>
    <row r="2" spans="1:11" s="10" customFormat="1" ht="15.6" customHeight="1" thickBot="1" x14ac:dyDescent="0.3">
      <c r="A2" s="11" t="s">
        <v>191</v>
      </c>
      <c r="B2" s="11"/>
      <c r="C2" s="393"/>
      <c r="D2" s="394"/>
      <c r="E2" s="394"/>
      <c r="F2" s="347" t="s">
        <v>69</v>
      </c>
      <c r="G2" s="348"/>
      <c r="H2" s="348"/>
      <c r="I2" s="349"/>
      <c r="J2" s="160"/>
      <c r="K2" s="160"/>
    </row>
    <row r="3" spans="1:11" s="10" customFormat="1" ht="15.6" customHeight="1" thickBot="1" x14ac:dyDescent="0.3">
      <c r="A3" s="287" t="s">
        <v>192</v>
      </c>
      <c r="B3" s="287"/>
      <c r="C3" s="288"/>
      <c r="D3" s="289"/>
      <c r="E3" s="289"/>
      <c r="F3" s="301" t="s">
        <v>237</v>
      </c>
      <c r="G3" s="313" t="s">
        <v>207</v>
      </c>
      <c r="H3" s="314"/>
      <c r="I3" s="308" t="s">
        <v>73</v>
      </c>
      <c r="J3" s="160"/>
      <c r="K3" s="160"/>
    </row>
    <row r="4" spans="1:11" s="10" customFormat="1" ht="13.95" customHeight="1" x14ac:dyDescent="0.25">
      <c r="A4" s="287" t="s">
        <v>193</v>
      </c>
      <c r="B4" s="287"/>
      <c r="C4" s="290"/>
      <c r="D4" s="291"/>
      <c r="E4" s="291"/>
      <c r="F4" s="318" t="s">
        <v>238</v>
      </c>
      <c r="G4" s="353" t="s">
        <v>199</v>
      </c>
      <c r="H4" s="318" t="s">
        <v>200</v>
      </c>
      <c r="I4" s="309"/>
      <c r="J4" s="165"/>
      <c r="K4" s="320" t="s">
        <v>251</v>
      </c>
    </row>
    <row r="5" spans="1:11" s="10" customFormat="1" ht="13.8" x14ac:dyDescent="0.25">
      <c r="A5" s="322" t="s">
        <v>187</v>
      </c>
      <c r="B5" s="323"/>
      <c r="C5" s="324"/>
      <c r="D5" s="292"/>
      <c r="E5" s="293"/>
      <c r="F5" s="319"/>
      <c r="G5" s="354"/>
      <c r="H5" s="319"/>
      <c r="I5" s="309"/>
      <c r="J5" s="165"/>
      <c r="K5" s="321"/>
    </row>
    <row r="6" spans="1:11" s="10" customFormat="1" ht="13.8" x14ac:dyDescent="0.25">
      <c r="A6" s="325" t="s">
        <v>188</v>
      </c>
      <c r="B6" s="326"/>
      <c r="C6" s="327"/>
      <c r="D6" s="294"/>
      <c r="E6" s="295"/>
      <c r="F6" s="319"/>
      <c r="G6" s="354"/>
      <c r="H6" s="319"/>
      <c r="I6" s="309"/>
      <c r="J6" s="165"/>
      <c r="K6" s="321"/>
    </row>
    <row r="7" spans="1:11" s="10" customFormat="1" ht="13.8" x14ac:dyDescent="0.25">
      <c r="A7" s="12" t="s">
        <v>194</v>
      </c>
      <c r="B7" s="8"/>
      <c r="C7" s="8"/>
      <c r="D7" s="296"/>
      <c r="E7" s="297"/>
      <c r="F7" s="319"/>
      <c r="G7" s="354"/>
      <c r="H7" s="319"/>
      <c r="I7" s="309"/>
      <c r="J7" s="165"/>
      <c r="K7" s="321"/>
    </row>
    <row r="8" spans="1:11" s="10" customFormat="1" ht="13.95" customHeight="1" x14ac:dyDescent="0.25">
      <c r="A8" s="12" t="s">
        <v>195</v>
      </c>
      <c r="B8" s="8"/>
      <c r="C8" s="8"/>
      <c r="D8" s="404"/>
      <c r="E8" s="405"/>
      <c r="F8" s="319"/>
      <c r="G8" s="354"/>
      <c r="H8" s="319"/>
      <c r="I8" s="309"/>
      <c r="J8" s="165"/>
      <c r="K8" s="321"/>
    </row>
    <row r="9" spans="1:11" s="10" customFormat="1" ht="13.8" x14ac:dyDescent="0.25">
      <c r="A9" s="315"/>
      <c r="B9" s="316"/>
      <c r="C9" s="316"/>
      <c r="D9" s="316"/>
      <c r="E9" s="317"/>
      <c r="F9" s="319"/>
      <c r="G9" s="354"/>
      <c r="H9" s="319"/>
      <c r="I9" s="309"/>
      <c r="J9" s="165"/>
      <c r="K9" s="321"/>
    </row>
    <row r="10" spans="1:11" s="10" customFormat="1" ht="15.6" customHeight="1" thickBot="1" x14ac:dyDescent="0.3">
      <c r="A10" s="14"/>
      <c r="B10" s="13"/>
      <c r="C10" s="13"/>
      <c r="D10" s="13"/>
      <c r="E10" s="13" t="s">
        <v>236</v>
      </c>
      <c r="F10" s="299" t="s">
        <v>182</v>
      </c>
      <c r="G10" s="298" t="s">
        <v>183</v>
      </c>
      <c r="H10" s="159" t="s">
        <v>184</v>
      </c>
      <c r="I10" s="159" t="s">
        <v>185</v>
      </c>
      <c r="J10" s="169"/>
      <c r="K10" s="176" t="s">
        <v>186</v>
      </c>
    </row>
    <row r="11" spans="1:11" s="10" customFormat="1" ht="15" customHeight="1" x14ac:dyDescent="0.25">
      <c r="A11" s="15" t="s">
        <v>177</v>
      </c>
      <c r="B11" s="16"/>
      <c r="C11" s="17"/>
      <c r="D11" s="17"/>
      <c r="E11" s="18"/>
      <c r="F11" s="161">
        <f>SUM(F13:F21)</f>
        <v>0</v>
      </c>
      <c r="G11" s="162">
        <f>SUM(G13:G21)</f>
        <v>0</v>
      </c>
      <c r="H11" s="162">
        <f>SUM(H13:H16)</f>
        <v>0</v>
      </c>
      <c r="I11" s="163">
        <f>SUM(F11,G11,H11)</f>
        <v>0</v>
      </c>
      <c r="K11" s="170"/>
    </row>
    <row r="12" spans="1:11" ht="13.8" x14ac:dyDescent="0.25">
      <c r="A12" s="23"/>
      <c r="B12" s="24"/>
      <c r="C12" s="25"/>
      <c r="D12" s="25"/>
      <c r="E12" s="25"/>
      <c r="F12" s="26"/>
      <c r="G12" s="27"/>
      <c r="H12" s="26"/>
      <c r="I12" s="28"/>
      <c r="J12" s="22"/>
      <c r="K12" s="171"/>
    </row>
    <row r="13" spans="1:11" s="10" customFormat="1" ht="12" x14ac:dyDescent="0.25">
      <c r="A13" s="23"/>
      <c r="B13" s="29" t="s">
        <v>0</v>
      </c>
      <c r="C13" s="30" t="s">
        <v>74</v>
      </c>
      <c r="D13" s="30"/>
      <c r="E13" s="30"/>
      <c r="F13" s="31"/>
      <c r="G13" s="32"/>
      <c r="H13" s="32"/>
      <c r="I13" s="33">
        <f>SUM(F13,G13,H13)</f>
        <v>0</v>
      </c>
      <c r="K13" s="172"/>
    </row>
    <row r="14" spans="1:11" s="10" customFormat="1" ht="12.75" customHeight="1" x14ac:dyDescent="0.25">
      <c r="A14" s="23"/>
      <c r="B14" s="29" t="s">
        <v>1</v>
      </c>
      <c r="C14" s="34" t="s">
        <v>75</v>
      </c>
      <c r="D14" s="30"/>
      <c r="E14" s="30"/>
      <c r="F14" s="31"/>
      <c r="G14" s="32"/>
      <c r="H14" s="32"/>
      <c r="I14" s="33">
        <f t="shared" ref="I14:I16" si="0">SUM(F14,G14,H14)</f>
        <v>0</v>
      </c>
      <c r="K14" s="172"/>
    </row>
    <row r="15" spans="1:11" s="10" customFormat="1" ht="12.15" customHeight="1" x14ac:dyDescent="0.25">
      <c r="A15" s="23"/>
      <c r="B15" s="29" t="s">
        <v>2</v>
      </c>
      <c r="C15" s="30" t="s">
        <v>76</v>
      </c>
      <c r="D15" s="30"/>
      <c r="E15" s="30"/>
      <c r="F15" s="31"/>
      <c r="G15" s="32"/>
      <c r="H15" s="32"/>
      <c r="I15" s="33">
        <f t="shared" si="0"/>
        <v>0</v>
      </c>
      <c r="K15" s="172"/>
    </row>
    <row r="16" spans="1:11" s="10" customFormat="1" ht="12.15" customHeight="1" x14ac:dyDescent="0.25">
      <c r="A16" s="23"/>
      <c r="B16" s="29" t="s">
        <v>3</v>
      </c>
      <c r="C16" s="30" t="s">
        <v>77</v>
      </c>
      <c r="D16" s="30"/>
      <c r="E16" s="30"/>
      <c r="F16" s="31"/>
      <c r="G16" s="32"/>
      <c r="H16" s="32"/>
      <c r="I16" s="33">
        <f t="shared" si="0"/>
        <v>0</v>
      </c>
      <c r="K16" s="172"/>
    </row>
    <row r="17" spans="1:11" s="10" customFormat="1" ht="12.15" customHeight="1" x14ac:dyDescent="0.25">
      <c r="A17" s="23"/>
      <c r="B17" s="29" t="s">
        <v>4</v>
      </c>
      <c r="C17" s="30" t="s">
        <v>78</v>
      </c>
      <c r="D17" s="30"/>
      <c r="E17" s="30"/>
      <c r="F17" s="31"/>
      <c r="G17" s="32"/>
      <c r="H17" s="26"/>
      <c r="I17" s="33">
        <f t="shared" ref="I17:I21" si="1">SUM(F17,G17)</f>
        <v>0</v>
      </c>
      <c r="K17" s="172"/>
    </row>
    <row r="18" spans="1:11" s="10" customFormat="1" ht="12.15" customHeight="1" x14ac:dyDescent="0.25">
      <c r="A18" s="23"/>
      <c r="B18" s="29" t="s">
        <v>5</v>
      </c>
      <c r="C18" s="30" t="s">
        <v>79</v>
      </c>
      <c r="D18" s="30"/>
      <c r="E18" s="30"/>
      <c r="F18" s="31"/>
      <c r="G18" s="32"/>
      <c r="H18" s="26"/>
      <c r="I18" s="33">
        <f t="shared" si="1"/>
        <v>0</v>
      </c>
      <c r="K18" s="172"/>
    </row>
    <row r="19" spans="1:11" s="10" customFormat="1" ht="12.15" customHeight="1" x14ac:dyDescent="0.25">
      <c r="A19" s="23"/>
      <c r="B19" s="29" t="s">
        <v>6</v>
      </c>
      <c r="C19" s="30" t="s">
        <v>80</v>
      </c>
      <c r="D19" s="30"/>
      <c r="E19" s="30"/>
      <c r="F19" s="31"/>
      <c r="G19" s="32"/>
      <c r="H19" s="26"/>
      <c r="I19" s="33">
        <f t="shared" si="1"/>
        <v>0</v>
      </c>
      <c r="K19" s="172"/>
    </row>
    <row r="20" spans="1:11" s="10" customFormat="1" ht="12.15" customHeight="1" x14ac:dyDescent="0.25">
      <c r="A20" s="23"/>
      <c r="B20" s="29" t="s">
        <v>47</v>
      </c>
      <c r="C20" s="34" t="s">
        <v>81</v>
      </c>
      <c r="D20" s="34"/>
      <c r="E20" s="30"/>
      <c r="F20" s="31"/>
      <c r="G20" s="32"/>
      <c r="H20" s="26"/>
      <c r="I20" s="33">
        <f t="shared" si="1"/>
        <v>0</v>
      </c>
      <c r="K20" s="172"/>
    </row>
    <row r="21" spans="1:11" s="10" customFormat="1" ht="12.15" customHeight="1" x14ac:dyDescent="0.25">
      <c r="A21" s="23"/>
      <c r="B21" s="29" t="s">
        <v>7</v>
      </c>
      <c r="C21" s="34" t="s">
        <v>82</v>
      </c>
      <c r="D21" s="30"/>
      <c r="E21" s="30"/>
      <c r="F21" s="31"/>
      <c r="G21" s="32"/>
      <c r="H21" s="26"/>
      <c r="I21" s="33">
        <f t="shared" si="1"/>
        <v>0</v>
      </c>
      <c r="K21" s="172"/>
    </row>
    <row r="22" spans="1:11" s="10" customFormat="1" ht="12.15" customHeight="1" thickBot="1" x14ac:dyDescent="0.3">
      <c r="A22" s="23"/>
      <c r="B22" s="24"/>
      <c r="C22" s="25"/>
      <c r="D22" s="25"/>
      <c r="E22" s="25"/>
      <c r="F22" s="26"/>
      <c r="G22" s="27"/>
      <c r="H22" s="26"/>
      <c r="I22" s="28"/>
      <c r="K22" s="173"/>
    </row>
    <row r="23" spans="1:11" s="10" customFormat="1" ht="15" thickBot="1" x14ac:dyDescent="0.3">
      <c r="A23" s="35" t="s">
        <v>110</v>
      </c>
      <c r="B23" s="36"/>
      <c r="C23" s="37"/>
      <c r="D23" s="37"/>
      <c r="E23" s="37"/>
      <c r="F23" s="19">
        <f>SUM(F25:F57)</f>
        <v>0</v>
      </c>
      <c r="G23" s="20">
        <f>SUM(G25:G57)</f>
        <v>0</v>
      </c>
      <c r="H23" s="38">
        <f>SUM(H25:H57)</f>
        <v>0</v>
      </c>
      <c r="I23" s="21">
        <f>SUM(F23:G23:H23)</f>
        <v>0</v>
      </c>
      <c r="K23" s="177">
        <f>SUM(F23)</f>
        <v>0</v>
      </c>
    </row>
    <row r="24" spans="1:11" ht="13.8" x14ac:dyDescent="0.25">
      <c r="A24" s="39"/>
      <c r="B24" s="24"/>
      <c r="C24" s="25"/>
      <c r="D24" s="25"/>
      <c r="E24" s="25"/>
      <c r="F24" s="26"/>
      <c r="G24" s="27"/>
      <c r="H24" s="26"/>
      <c r="I24" s="40"/>
      <c r="J24" s="22"/>
      <c r="K24" s="174"/>
    </row>
    <row r="25" spans="1:11" s="10" customFormat="1" ht="12" x14ac:dyDescent="0.25">
      <c r="A25" s="23"/>
      <c r="B25" s="365" t="s">
        <v>83</v>
      </c>
      <c r="C25" s="41" t="s">
        <v>84</v>
      </c>
      <c r="D25" s="42"/>
      <c r="E25" s="42"/>
      <c r="F25" s="31"/>
      <c r="G25" s="32"/>
      <c r="H25" s="31"/>
      <c r="I25" s="33">
        <f>SUM(F25,G25,H25)</f>
        <v>0</v>
      </c>
      <c r="K25" s="172"/>
    </row>
    <row r="26" spans="1:11" s="10" customFormat="1" ht="12.15" customHeight="1" x14ac:dyDescent="0.25">
      <c r="A26" s="23"/>
      <c r="B26" s="366"/>
      <c r="C26" s="41" t="s">
        <v>85</v>
      </c>
      <c r="D26" s="42"/>
      <c r="E26" s="42"/>
      <c r="F26" s="31"/>
      <c r="G26" s="32"/>
      <c r="H26" s="31"/>
      <c r="I26" s="33">
        <f t="shared" ref="I26:I57" si="2">SUM(F26,G26,H26)</f>
        <v>0</v>
      </c>
      <c r="K26" s="172"/>
    </row>
    <row r="27" spans="1:11" s="10" customFormat="1" ht="12.9" customHeight="1" x14ac:dyDescent="0.25">
      <c r="A27" s="23"/>
      <c r="B27" s="366"/>
      <c r="C27" s="41" t="s">
        <v>86</v>
      </c>
      <c r="D27" s="42"/>
      <c r="E27" s="42"/>
      <c r="F27" s="31"/>
      <c r="G27" s="32"/>
      <c r="H27" s="31"/>
      <c r="I27" s="33">
        <f t="shared" si="2"/>
        <v>0</v>
      </c>
      <c r="K27" s="172"/>
    </row>
    <row r="28" spans="1:11" s="10" customFormat="1" ht="12.9" customHeight="1" x14ac:dyDescent="0.25">
      <c r="A28" s="23"/>
      <c r="B28" s="366"/>
      <c r="C28" s="41" t="s">
        <v>87</v>
      </c>
      <c r="D28" s="42"/>
      <c r="E28" s="42"/>
      <c r="F28" s="31"/>
      <c r="G28" s="32"/>
      <c r="H28" s="31"/>
      <c r="I28" s="33">
        <f t="shared" si="2"/>
        <v>0</v>
      </c>
      <c r="K28" s="172"/>
    </row>
    <row r="29" spans="1:11" s="10" customFormat="1" ht="12.9" customHeight="1" x14ac:dyDescent="0.25">
      <c r="A29" s="23"/>
      <c r="B29" s="366"/>
      <c r="C29" s="41" t="s">
        <v>46</v>
      </c>
      <c r="D29" s="42"/>
      <c r="E29" s="42"/>
      <c r="F29" s="31"/>
      <c r="G29" s="32"/>
      <c r="H29" s="31"/>
      <c r="I29" s="33">
        <f t="shared" si="2"/>
        <v>0</v>
      </c>
      <c r="K29" s="172"/>
    </row>
    <row r="30" spans="1:11" s="10" customFormat="1" ht="12.9" customHeight="1" x14ac:dyDescent="0.25">
      <c r="A30" s="23"/>
      <c r="B30" s="366"/>
      <c r="C30" s="41" t="s">
        <v>45</v>
      </c>
      <c r="D30" s="42"/>
      <c r="E30" s="42"/>
      <c r="F30" s="31"/>
      <c r="G30" s="32"/>
      <c r="H30" s="31"/>
      <c r="I30" s="33">
        <f t="shared" si="2"/>
        <v>0</v>
      </c>
      <c r="K30" s="172"/>
    </row>
    <row r="31" spans="1:11" s="10" customFormat="1" ht="12.9" customHeight="1" x14ac:dyDescent="0.25">
      <c r="A31" s="23"/>
      <c r="B31" s="366"/>
      <c r="C31" s="41" t="s">
        <v>88</v>
      </c>
      <c r="D31" s="42"/>
      <c r="E31" s="42"/>
      <c r="F31" s="31"/>
      <c r="G31" s="32"/>
      <c r="H31" s="31"/>
      <c r="I31" s="33">
        <f t="shared" si="2"/>
        <v>0</v>
      </c>
      <c r="K31" s="172"/>
    </row>
    <row r="32" spans="1:11" s="10" customFormat="1" ht="12.9" customHeight="1" x14ac:dyDescent="0.25">
      <c r="A32" s="23"/>
      <c r="B32" s="366"/>
      <c r="C32" s="41" t="s">
        <v>89</v>
      </c>
      <c r="D32" s="42"/>
      <c r="E32" s="42"/>
      <c r="F32" s="31"/>
      <c r="G32" s="32"/>
      <c r="H32" s="31"/>
      <c r="I32" s="33">
        <f t="shared" si="2"/>
        <v>0</v>
      </c>
      <c r="K32" s="172"/>
    </row>
    <row r="33" spans="1:11" s="10" customFormat="1" ht="12.9" customHeight="1" x14ac:dyDescent="0.25">
      <c r="A33" s="23"/>
      <c r="B33" s="367"/>
      <c r="C33" s="41" t="s">
        <v>90</v>
      </c>
      <c r="D33" s="42"/>
      <c r="E33" s="469"/>
      <c r="F33" s="31"/>
      <c r="G33" s="32"/>
      <c r="H33" s="31"/>
      <c r="I33" s="33">
        <f t="shared" si="2"/>
        <v>0</v>
      </c>
      <c r="K33" s="172"/>
    </row>
    <row r="34" spans="1:11" s="462" customFormat="1" ht="12.9" customHeight="1" x14ac:dyDescent="0.25">
      <c r="A34" s="459"/>
      <c r="B34" s="460" t="s">
        <v>241</v>
      </c>
      <c r="C34" s="461" t="s">
        <v>242</v>
      </c>
      <c r="D34" s="468"/>
      <c r="E34" s="470"/>
      <c r="F34" s="31"/>
      <c r="G34" s="32"/>
      <c r="H34" s="31"/>
      <c r="I34" s="33">
        <f t="shared" ref="I34:I39" si="3">SUM(F34,G34,H34)</f>
        <v>0</v>
      </c>
      <c r="J34" s="10"/>
      <c r="K34" s="172"/>
    </row>
    <row r="35" spans="1:11" s="462" customFormat="1" ht="12.9" customHeight="1" x14ac:dyDescent="0.25">
      <c r="A35" s="459"/>
      <c r="B35" s="463"/>
      <c r="C35" s="461" t="s">
        <v>243</v>
      </c>
      <c r="D35" s="468"/>
      <c r="E35" s="42"/>
      <c r="F35" s="31"/>
      <c r="G35" s="32"/>
      <c r="H35" s="31"/>
      <c r="I35" s="33">
        <f t="shared" si="3"/>
        <v>0</v>
      </c>
      <c r="J35" s="10"/>
      <c r="K35" s="172"/>
    </row>
    <row r="36" spans="1:11" s="462" customFormat="1" ht="12.9" customHeight="1" x14ac:dyDescent="0.25">
      <c r="A36" s="459"/>
      <c r="B36" s="463"/>
      <c r="C36" s="461" t="s">
        <v>244</v>
      </c>
      <c r="D36" s="468"/>
      <c r="E36" s="42"/>
      <c r="F36" s="31"/>
      <c r="G36" s="32"/>
      <c r="H36" s="31"/>
      <c r="I36" s="33">
        <f t="shared" si="3"/>
        <v>0</v>
      </c>
      <c r="J36" s="10"/>
      <c r="K36" s="172"/>
    </row>
    <row r="37" spans="1:11" s="462" customFormat="1" ht="12.9" customHeight="1" x14ac:dyDescent="0.25">
      <c r="A37" s="459"/>
      <c r="B37" s="464"/>
      <c r="C37" s="461" t="s">
        <v>245</v>
      </c>
      <c r="D37" s="468"/>
      <c r="E37" s="42"/>
      <c r="F37" s="31"/>
      <c r="G37" s="32"/>
      <c r="H37" s="31"/>
      <c r="I37" s="33">
        <f t="shared" si="3"/>
        <v>0</v>
      </c>
      <c r="J37" s="10"/>
      <c r="K37" s="172"/>
    </row>
    <row r="38" spans="1:11" s="462" customFormat="1" ht="12" x14ac:dyDescent="0.25">
      <c r="A38" s="459"/>
      <c r="B38" s="465" t="s">
        <v>246</v>
      </c>
      <c r="C38" s="466" t="s">
        <v>247</v>
      </c>
      <c r="D38" s="468"/>
      <c r="E38" s="42"/>
      <c r="F38" s="31"/>
      <c r="G38" s="32"/>
      <c r="H38" s="31"/>
      <c r="I38" s="33">
        <f t="shared" si="3"/>
        <v>0</v>
      </c>
      <c r="J38" s="10"/>
      <c r="K38" s="172"/>
    </row>
    <row r="39" spans="1:11" s="462" customFormat="1" ht="12.9" customHeight="1" x14ac:dyDescent="0.25">
      <c r="A39" s="459"/>
      <c r="B39" s="467"/>
      <c r="C39" s="466" t="s">
        <v>248</v>
      </c>
      <c r="D39" s="468"/>
      <c r="E39" s="42"/>
      <c r="F39" s="31"/>
      <c r="G39" s="32"/>
      <c r="H39" s="31"/>
      <c r="I39" s="33">
        <f t="shared" si="3"/>
        <v>0</v>
      </c>
      <c r="J39" s="10"/>
      <c r="K39" s="172"/>
    </row>
    <row r="40" spans="1:11" s="10" customFormat="1" ht="12" x14ac:dyDescent="0.25">
      <c r="A40" s="23"/>
      <c r="B40" s="365" t="s">
        <v>91</v>
      </c>
      <c r="C40" s="41" t="s">
        <v>92</v>
      </c>
      <c r="D40" s="42"/>
      <c r="E40" s="470"/>
      <c r="F40" s="31"/>
      <c r="G40" s="32"/>
      <c r="H40" s="31"/>
      <c r="I40" s="33">
        <f t="shared" si="2"/>
        <v>0</v>
      </c>
      <c r="K40" s="172"/>
    </row>
    <row r="41" spans="1:11" s="10" customFormat="1" ht="12.15" customHeight="1" x14ac:dyDescent="0.25">
      <c r="A41" s="23"/>
      <c r="B41" s="366"/>
      <c r="C41" s="41" t="s">
        <v>93</v>
      </c>
      <c r="D41" s="42"/>
      <c r="E41" s="42"/>
      <c r="F41" s="31"/>
      <c r="G41" s="32"/>
      <c r="H41" s="31"/>
      <c r="I41" s="33">
        <f t="shared" si="2"/>
        <v>0</v>
      </c>
      <c r="K41" s="172"/>
    </row>
    <row r="42" spans="1:11" s="10" customFormat="1" ht="12.9" customHeight="1" x14ac:dyDescent="0.25">
      <c r="A42" s="23"/>
      <c r="B42" s="366"/>
      <c r="C42" s="41" t="s">
        <v>94</v>
      </c>
      <c r="D42" s="42"/>
      <c r="E42" s="42"/>
      <c r="F42" s="31"/>
      <c r="G42" s="32"/>
      <c r="H42" s="31"/>
      <c r="I42" s="33">
        <f t="shared" si="2"/>
        <v>0</v>
      </c>
      <c r="K42" s="172"/>
    </row>
    <row r="43" spans="1:11" s="10" customFormat="1" ht="12.9" customHeight="1" x14ac:dyDescent="0.25">
      <c r="A43" s="23"/>
      <c r="B43" s="366"/>
      <c r="C43" s="41" t="s">
        <v>95</v>
      </c>
      <c r="D43" s="42"/>
      <c r="E43" s="42"/>
      <c r="F43" s="31"/>
      <c r="G43" s="32"/>
      <c r="H43" s="31"/>
      <c r="I43" s="33">
        <f t="shared" si="2"/>
        <v>0</v>
      </c>
      <c r="K43" s="172"/>
    </row>
    <row r="44" spans="1:11" s="10" customFormat="1" ht="12.9" customHeight="1" x14ac:dyDescent="0.25">
      <c r="A44" s="23"/>
      <c r="B44" s="366"/>
      <c r="C44" s="41" t="s">
        <v>96</v>
      </c>
      <c r="D44" s="42"/>
      <c r="E44" s="42"/>
      <c r="F44" s="31"/>
      <c r="G44" s="32"/>
      <c r="H44" s="31"/>
      <c r="I44" s="33">
        <f t="shared" si="2"/>
        <v>0</v>
      </c>
      <c r="K44" s="172"/>
    </row>
    <row r="45" spans="1:11" s="10" customFormat="1" ht="12.9" customHeight="1" x14ac:dyDescent="0.25">
      <c r="A45" s="23"/>
      <c r="B45" s="366"/>
      <c r="C45" s="41" t="s">
        <v>97</v>
      </c>
      <c r="D45" s="42"/>
      <c r="E45" s="42"/>
      <c r="F45" s="31"/>
      <c r="G45" s="32"/>
      <c r="H45" s="31"/>
      <c r="I45" s="33">
        <f t="shared" si="2"/>
        <v>0</v>
      </c>
      <c r="K45" s="172"/>
    </row>
    <row r="46" spans="1:11" s="10" customFormat="1" ht="12.9" customHeight="1" x14ac:dyDescent="0.25">
      <c r="A46" s="23"/>
      <c r="B46" s="366"/>
      <c r="C46" s="41" t="s">
        <v>98</v>
      </c>
      <c r="D46" s="42"/>
      <c r="E46" s="42"/>
      <c r="F46" s="31"/>
      <c r="G46" s="32"/>
      <c r="H46" s="31"/>
      <c r="I46" s="33">
        <f t="shared" si="2"/>
        <v>0</v>
      </c>
      <c r="K46" s="172"/>
    </row>
    <row r="47" spans="1:11" s="10" customFormat="1" ht="12.9" customHeight="1" x14ac:dyDescent="0.25">
      <c r="A47" s="23"/>
      <c r="B47" s="366"/>
      <c r="C47" s="41" t="s">
        <v>99</v>
      </c>
      <c r="D47" s="42"/>
      <c r="E47" s="42"/>
      <c r="F47" s="31"/>
      <c r="G47" s="32"/>
      <c r="H47" s="31"/>
      <c r="I47" s="33">
        <f t="shared" si="2"/>
        <v>0</v>
      </c>
      <c r="K47" s="172"/>
    </row>
    <row r="48" spans="1:11" s="10" customFormat="1" ht="12.9" customHeight="1" x14ac:dyDescent="0.25">
      <c r="A48" s="23"/>
      <c r="B48" s="367"/>
      <c r="C48" s="41" t="s">
        <v>100</v>
      </c>
      <c r="D48" s="42"/>
      <c r="E48" s="42"/>
      <c r="F48" s="31"/>
      <c r="G48" s="32"/>
      <c r="H48" s="31"/>
      <c r="I48" s="33">
        <f t="shared" si="2"/>
        <v>0</v>
      </c>
      <c r="K48" s="172"/>
    </row>
    <row r="49" spans="1:11" s="10" customFormat="1" ht="12.9" customHeight="1" x14ac:dyDescent="0.25">
      <c r="A49" s="23"/>
      <c r="B49" s="365" t="s">
        <v>101</v>
      </c>
      <c r="C49" s="41" t="s">
        <v>102</v>
      </c>
      <c r="D49" s="42"/>
      <c r="E49" s="42"/>
      <c r="F49" s="31"/>
      <c r="G49" s="32"/>
      <c r="H49" s="31"/>
      <c r="I49" s="33">
        <f t="shared" si="2"/>
        <v>0</v>
      </c>
      <c r="K49" s="172"/>
    </row>
    <row r="50" spans="1:11" s="10" customFormat="1" ht="12.9" customHeight="1" x14ac:dyDescent="0.25">
      <c r="A50" s="23"/>
      <c r="B50" s="366"/>
      <c r="C50" s="41" t="s">
        <v>103</v>
      </c>
      <c r="D50" s="42"/>
      <c r="E50" s="42"/>
      <c r="F50" s="31"/>
      <c r="G50" s="32"/>
      <c r="H50" s="31"/>
      <c r="I50" s="33">
        <f t="shared" si="2"/>
        <v>0</v>
      </c>
      <c r="K50" s="172"/>
    </row>
    <row r="51" spans="1:11" s="10" customFormat="1" ht="12" x14ac:dyDescent="0.25">
      <c r="A51" s="23"/>
      <c r="B51" s="366"/>
      <c r="C51" s="41" t="s">
        <v>104</v>
      </c>
      <c r="D51" s="42"/>
      <c r="E51" s="42"/>
      <c r="F51" s="31"/>
      <c r="G51" s="32"/>
      <c r="H51" s="31"/>
      <c r="I51" s="33">
        <f t="shared" si="2"/>
        <v>0</v>
      </c>
      <c r="K51" s="172"/>
    </row>
    <row r="52" spans="1:11" s="10" customFormat="1" ht="12" x14ac:dyDescent="0.25">
      <c r="A52" s="23"/>
      <c r="B52" s="367"/>
      <c r="C52" s="41" t="s">
        <v>105</v>
      </c>
      <c r="D52" s="42"/>
      <c r="E52" s="42"/>
      <c r="F52" s="31"/>
      <c r="G52" s="32"/>
      <c r="H52" s="31"/>
      <c r="I52" s="33">
        <f t="shared" si="2"/>
        <v>0</v>
      </c>
      <c r="K52" s="172"/>
    </row>
    <row r="53" spans="1:11" s="10" customFormat="1" ht="12" x14ac:dyDescent="0.25">
      <c r="A53" s="23"/>
      <c r="B53" s="43" t="s">
        <v>8</v>
      </c>
      <c r="C53" s="34" t="s">
        <v>106</v>
      </c>
      <c r="D53" s="34"/>
      <c r="E53" s="34"/>
      <c r="F53" s="31"/>
      <c r="G53" s="32"/>
      <c r="H53" s="31"/>
      <c r="I53" s="33">
        <f t="shared" si="2"/>
        <v>0</v>
      </c>
      <c r="K53" s="172"/>
    </row>
    <row r="54" spans="1:11" s="10" customFormat="1" ht="12" x14ac:dyDescent="0.25">
      <c r="A54" s="23"/>
      <c r="B54" s="43" t="s">
        <v>9</v>
      </c>
      <c r="C54" s="34" t="s">
        <v>107</v>
      </c>
      <c r="D54" s="34"/>
      <c r="E54" s="34"/>
      <c r="F54" s="31"/>
      <c r="G54" s="32"/>
      <c r="H54" s="31"/>
      <c r="I54" s="33">
        <f t="shared" si="2"/>
        <v>0</v>
      </c>
      <c r="K54" s="172"/>
    </row>
    <row r="55" spans="1:11" s="10" customFormat="1" ht="12" x14ac:dyDescent="0.25">
      <c r="A55" s="23"/>
      <c r="B55" s="43" t="s">
        <v>10</v>
      </c>
      <c r="C55" s="34" t="s">
        <v>108</v>
      </c>
      <c r="D55" s="34"/>
      <c r="E55" s="34"/>
      <c r="F55" s="31"/>
      <c r="G55" s="32"/>
      <c r="H55" s="31"/>
      <c r="I55" s="33">
        <f t="shared" si="2"/>
        <v>0</v>
      </c>
      <c r="K55" s="172"/>
    </row>
    <row r="56" spans="1:11" s="10" customFormat="1" ht="12" x14ac:dyDescent="0.25">
      <c r="A56" s="23"/>
      <c r="B56" s="43" t="s">
        <v>11</v>
      </c>
      <c r="C56" s="34" t="s">
        <v>109</v>
      </c>
      <c r="D56" s="34"/>
      <c r="E56" s="34"/>
      <c r="F56" s="31"/>
      <c r="G56" s="32"/>
      <c r="H56" s="31"/>
      <c r="I56" s="33">
        <f t="shared" si="2"/>
        <v>0</v>
      </c>
      <c r="K56" s="172"/>
    </row>
    <row r="57" spans="1:11" s="10" customFormat="1" ht="12" x14ac:dyDescent="0.25">
      <c r="A57" s="23"/>
      <c r="B57" s="43" t="s">
        <v>12</v>
      </c>
      <c r="C57" s="34" t="s">
        <v>120</v>
      </c>
      <c r="D57" s="34"/>
      <c r="E57" s="34"/>
      <c r="F57" s="31"/>
      <c r="G57" s="32"/>
      <c r="H57" s="31"/>
      <c r="I57" s="33">
        <f t="shared" si="2"/>
        <v>0</v>
      </c>
      <c r="K57" s="172"/>
    </row>
    <row r="58" spans="1:11" s="10" customFormat="1" ht="12.6" thickBot="1" x14ac:dyDescent="0.3">
      <c r="A58" s="23"/>
      <c r="B58" s="24"/>
      <c r="C58" s="25"/>
      <c r="D58" s="25"/>
      <c r="E58" s="25"/>
      <c r="F58" s="26"/>
      <c r="G58" s="27"/>
      <c r="H58" s="26"/>
      <c r="I58" s="28"/>
      <c r="K58" s="173"/>
    </row>
    <row r="59" spans="1:11" s="10" customFormat="1" ht="15" thickBot="1" x14ac:dyDescent="0.3">
      <c r="A59" s="35" t="s">
        <v>111</v>
      </c>
      <c r="B59" s="36"/>
      <c r="C59" s="44"/>
      <c r="D59" s="44"/>
      <c r="E59" s="44"/>
      <c r="F59" s="19">
        <f>SUM(F61:F69)</f>
        <v>0</v>
      </c>
      <c r="G59" s="20">
        <f>SUM(G61:G69)</f>
        <v>0</v>
      </c>
      <c r="H59" s="38">
        <f>SUM(H61:H69)</f>
        <v>0</v>
      </c>
      <c r="I59" s="21">
        <f>SUM(F59:G59:H59)</f>
        <v>0</v>
      </c>
      <c r="K59" s="177">
        <f>SUM(F59)</f>
        <v>0</v>
      </c>
    </row>
    <row r="60" spans="1:11" ht="13.8" x14ac:dyDescent="0.25">
      <c r="A60" s="23"/>
      <c r="B60" s="24"/>
      <c r="C60" s="25"/>
      <c r="D60" s="25"/>
      <c r="E60" s="25"/>
      <c r="F60" s="26"/>
      <c r="G60" s="27"/>
      <c r="H60" s="26"/>
      <c r="I60" s="45"/>
      <c r="J60" s="22"/>
      <c r="K60" s="174"/>
    </row>
    <row r="61" spans="1:11" s="10" customFormat="1" ht="12" x14ac:dyDescent="0.25">
      <c r="A61" s="23"/>
      <c r="B61" s="46" t="s">
        <v>13</v>
      </c>
      <c r="C61" s="34" t="s">
        <v>112</v>
      </c>
      <c r="D61" s="34"/>
      <c r="E61" s="34"/>
      <c r="F61" s="31"/>
      <c r="G61" s="32"/>
      <c r="H61" s="31"/>
      <c r="I61" s="33">
        <f>SUM(F61,G61,H61)</f>
        <v>0</v>
      </c>
      <c r="K61" s="172"/>
    </row>
    <row r="62" spans="1:11" s="10" customFormat="1" ht="12" x14ac:dyDescent="0.25">
      <c r="A62" s="23"/>
      <c r="B62" s="46" t="s">
        <v>14</v>
      </c>
      <c r="C62" s="34" t="s">
        <v>113</v>
      </c>
      <c r="D62" s="34"/>
      <c r="E62" s="34"/>
      <c r="F62" s="31"/>
      <c r="G62" s="32"/>
      <c r="H62" s="31"/>
      <c r="I62" s="33">
        <f t="shared" ref="I62:I69" si="4">SUM(F62,G62,H62)</f>
        <v>0</v>
      </c>
      <c r="K62" s="172"/>
    </row>
    <row r="63" spans="1:11" s="10" customFormat="1" ht="12" x14ac:dyDescent="0.25">
      <c r="A63" s="23"/>
      <c r="B63" s="46" t="s">
        <v>48</v>
      </c>
      <c r="C63" s="34" t="s">
        <v>114</v>
      </c>
      <c r="D63" s="34"/>
      <c r="E63" s="34"/>
      <c r="F63" s="31"/>
      <c r="G63" s="32"/>
      <c r="H63" s="31"/>
      <c r="I63" s="33">
        <f t="shared" si="4"/>
        <v>0</v>
      </c>
      <c r="K63" s="172"/>
    </row>
    <row r="64" spans="1:11" s="10" customFormat="1" ht="12" x14ac:dyDescent="0.25">
      <c r="A64" s="23"/>
      <c r="B64" s="46" t="s">
        <v>49</v>
      </c>
      <c r="C64" s="34" t="s">
        <v>115</v>
      </c>
      <c r="D64" s="34"/>
      <c r="E64" s="34"/>
      <c r="F64" s="31"/>
      <c r="G64" s="32"/>
      <c r="H64" s="31"/>
      <c r="I64" s="33">
        <f t="shared" si="4"/>
        <v>0</v>
      </c>
      <c r="K64" s="172"/>
    </row>
    <row r="65" spans="1:11" s="10" customFormat="1" ht="12" x14ac:dyDescent="0.25">
      <c r="A65" s="23"/>
      <c r="B65" s="46" t="s">
        <v>50</v>
      </c>
      <c r="C65" s="34" t="s">
        <v>116</v>
      </c>
      <c r="D65" s="34"/>
      <c r="E65" s="34"/>
      <c r="F65" s="31"/>
      <c r="G65" s="32"/>
      <c r="H65" s="31"/>
      <c r="I65" s="33">
        <f t="shared" si="4"/>
        <v>0</v>
      </c>
      <c r="K65" s="172"/>
    </row>
    <row r="66" spans="1:11" s="10" customFormat="1" ht="12" x14ac:dyDescent="0.25">
      <c r="A66" s="23"/>
      <c r="B66" s="46" t="s">
        <v>15</v>
      </c>
      <c r="C66" s="34" t="s">
        <v>117</v>
      </c>
      <c r="D66" s="34"/>
      <c r="E66" s="34"/>
      <c r="F66" s="31"/>
      <c r="G66" s="32"/>
      <c r="H66" s="31"/>
      <c r="I66" s="33">
        <f t="shared" si="4"/>
        <v>0</v>
      </c>
      <c r="K66" s="172"/>
    </row>
    <row r="67" spans="1:11" s="10" customFormat="1" ht="12" x14ac:dyDescent="0.25">
      <c r="A67" s="23"/>
      <c r="B67" s="46" t="s">
        <v>16</v>
      </c>
      <c r="C67" s="34" t="s">
        <v>118</v>
      </c>
      <c r="D67" s="34"/>
      <c r="E67" s="34"/>
      <c r="F67" s="31"/>
      <c r="G67" s="32"/>
      <c r="H67" s="31"/>
      <c r="I67" s="33">
        <f t="shared" si="4"/>
        <v>0</v>
      </c>
      <c r="K67" s="172"/>
    </row>
    <row r="68" spans="1:11" s="10" customFormat="1" ht="12" x14ac:dyDescent="0.25">
      <c r="A68" s="23"/>
      <c r="B68" s="46" t="s">
        <v>51</v>
      </c>
      <c r="C68" s="34" t="s">
        <v>119</v>
      </c>
      <c r="D68" s="34"/>
      <c r="E68" s="34"/>
      <c r="F68" s="31"/>
      <c r="G68" s="32"/>
      <c r="H68" s="31"/>
      <c r="I68" s="33">
        <f t="shared" si="4"/>
        <v>0</v>
      </c>
      <c r="K68" s="172"/>
    </row>
    <row r="69" spans="1:11" s="10" customFormat="1" ht="12" x14ac:dyDescent="0.25">
      <c r="A69" s="23"/>
      <c r="B69" s="47" t="s">
        <v>17</v>
      </c>
      <c r="C69" s="34" t="s">
        <v>120</v>
      </c>
      <c r="D69" s="34"/>
      <c r="E69" s="34"/>
      <c r="F69" s="31"/>
      <c r="G69" s="32"/>
      <c r="H69" s="31"/>
      <c r="I69" s="33">
        <f t="shared" si="4"/>
        <v>0</v>
      </c>
      <c r="K69" s="172"/>
    </row>
    <row r="70" spans="1:11" s="10" customFormat="1" ht="12.6" thickBot="1" x14ac:dyDescent="0.3">
      <c r="A70" s="23"/>
      <c r="B70" s="24"/>
      <c r="C70" s="25"/>
      <c r="D70" s="25"/>
      <c r="E70" s="25"/>
      <c r="F70" s="48"/>
      <c r="G70" s="49"/>
      <c r="H70" s="48"/>
      <c r="I70" s="48"/>
      <c r="K70" s="173"/>
    </row>
    <row r="71" spans="1:11" s="10" customFormat="1" ht="15" thickBot="1" x14ac:dyDescent="0.3">
      <c r="A71" s="35" t="s">
        <v>121</v>
      </c>
      <c r="B71" s="36"/>
      <c r="C71" s="37"/>
      <c r="D71" s="37"/>
      <c r="E71" s="37"/>
      <c r="F71" s="19">
        <f>SUM(F73:F77)</f>
        <v>0</v>
      </c>
      <c r="G71" s="181">
        <f>SUM(G73:G77)</f>
        <v>0</v>
      </c>
      <c r="H71" s="189"/>
      <c r="I71" s="185">
        <f>SUM(F71,G71)</f>
        <v>0</v>
      </c>
      <c r="K71" s="177">
        <f>SUM(F71)</f>
        <v>0</v>
      </c>
    </row>
    <row r="72" spans="1:11" ht="13.8" x14ac:dyDescent="0.25">
      <c r="A72" s="23"/>
      <c r="B72" s="50"/>
      <c r="C72" s="1"/>
      <c r="D72" s="1"/>
      <c r="E72" s="1"/>
      <c r="F72" s="51"/>
      <c r="G72" s="182"/>
      <c r="H72" s="190"/>
      <c r="I72" s="186"/>
      <c r="J72" s="22"/>
      <c r="K72" s="174"/>
    </row>
    <row r="73" spans="1:11" s="10" customFormat="1" ht="12" x14ac:dyDescent="0.25">
      <c r="A73" s="23"/>
      <c r="B73" s="46" t="s">
        <v>18</v>
      </c>
      <c r="C73" s="34" t="s">
        <v>122</v>
      </c>
      <c r="D73" s="34"/>
      <c r="E73" s="34"/>
      <c r="F73" s="31"/>
      <c r="G73" s="183"/>
      <c r="H73" s="190"/>
      <c r="I73" s="187">
        <f>SUM(F73,G73)</f>
        <v>0</v>
      </c>
      <c r="K73" s="172"/>
    </row>
    <row r="74" spans="1:11" s="10" customFormat="1" ht="12" x14ac:dyDescent="0.25">
      <c r="A74" s="23"/>
      <c r="B74" s="46" t="s">
        <v>19</v>
      </c>
      <c r="C74" s="34" t="s">
        <v>123</v>
      </c>
      <c r="D74" s="34"/>
      <c r="E74" s="34"/>
      <c r="F74" s="31"/>
      <c r="G74" s="183"/>
      <c r="H74" s="190"/>
      <c r="I74" s="187">
        <f>SUM(F74,G74)</f>
        <v>0</v>
      </c>
      <c r="K74" s="172"/>
    </row>
    <row r="75" spans="1:11" s="10" customFormat="1" ht="12" x14ac:dyDescent="0.25">
      <c r="A75" s="23"/>
      <c r="B75" s="46" t="s">
        <v>20</v>
      </c>
      <c r="C75" s="34" t="s">
        <v>124</v>
      </c>
      <c r="D75" s="34"/>
      <c r="E75" s="34"/>
      <c r="F75" s="31"/>
      <c r="G75" s="183"/>
      <c r="H75" s="190"/>
      <c r="I75" s="187">
        <f>SUM(F75,G75)</f>
        <v>0</v>
      </c>
      <c r="K75" s="172"/>
    </row>
    <row r="76" spans="1:11" s="10" customFormat="1" ht="12" x14ac:dyDescent="0.25">
      <c r="A76" s="23"/>
      <c r="B76" s="46" t="s">
        <v>21</v>
      </c>
      <c r="C76" s="34" t="s">
        <v>125</v>
      </c>
      <c r="D76" s="34"/>
      <c r="E76" s="34"/>
      <c r="F76" s="31"/>
      <c r="G76" s="183"/>
      <c r="H76" s="190"/>
      <c r="I76" s="187">
        <f>SUM(F76,G76)</f>
        <v>0</v>
      </c>
      <c r="K76" s="172"/>
    </row>
    <row r="77" spans="1:11" s="10" customFormat="1" ht="12" x14ac:dyDescent="0.25">
      <c r="A77" s="23"/>
      <c r="B77" s="46" t="s">
        <v>52</v>
      </c>
      <c r="C77" s="34" t="s">
        <v>126</v>
      </c>
      <c r="D77" s="34"/>
      <c r="E77" s="34"/>
      <c r="F77" s="31"/>
      <c r="G77" s="183"/>
      <c r="H77" s="190"/>
      <c r="I77" s="187">
        <f>SUM(F77,G77)</f>
        <v>0</v>
      </c>
      <c r="K77" s="172"/>
    </row>
    <row r="78" spans="1:11" s="10" customFormat="1" ht="11.25" customHeight="1" thickBot="1" x14ac:dyDescent="0.3">
      <c r="A78" s="52"/>
      <c r="B78" s="53"/>
      <c r="C78" s="54"/>
      <c r="D78" s="54"/>
      <c r="E78" s="54"/>
      <c r="F78" s="55"/>
      <c r="G78" s="184"/>
      <c r="H78" s="191"/>
      <c r="I78" s="188"/>
      <c r="K78" s="173"/>
    </row>
    <row r="79" spans="1:11" s="10" customFormat="1" ht="12" x14ac:dyDescent="0.25">
      <c r="A79" s="57"/>
      <c r="B79" s="9"/>
      <c r="C79" s="5"/>
      <c r="D79" s="5"/>
      <c r="E79" s="5"/>
      <c r="F79" s="5"/>
      <c r="G79" s="5"/>
      <c r="H79" s="2"/>
      <c r="I79" s="5"/>
      <c r="J79" s="6"/>
      <c r="K79" s="2"/>
    </row>
    <row r="80" spans="1:11" s="10" customFormat="1" ht="6.6" customHeight="1" thickBot="1" x14ac:dyDescent="0.3">
      <c r="A80" s="57"/>
      <c r="B80" s="9"/>
      <c r="C80" s="5"/>
      <c r="D80" s="5"/>
      <c r="E80" s="5"/>
      <c r="F80" s="2"/>
      <c r="G80" s="2"/>
      <c r="H80" s="2"/>
      <c r="I80" s="2"/>
      <c r="J80" s="158"/>
      <c r="K80" s="2"/>
    </row>
    <row r="81" spans="1:11" s="10" customFormat="1" ht="13.2" customHeight="1" thickBot="1" x14ac:dyDescent="0.3">
      <c r="A81" s="58" t="s">
        <v>191</v>
      </c>
      <c r="B81" s="59"/>
      <c r="C81" s="406">
        <f>C2</f>
        <v>0</v>
      </c>
      <c r="D81" s="407"/>
      <c r="E81" s="407"/>
      <c r="F81" s="350" t="s">
        <v>69</v>
      </c>
      <c r="G81" s="351"/>
      <c r="H81" s="351"/>
      <c r="I81" s="352"/>
      <c r="J81" s="160"/>
      <c r="K81" s="160"/>
    </row>
    <row r="82" spans="1:11" s="10" customFormat="1" ht="13.95" customHeight="1" thickBot="1" x14ac:dyDescent="0.3">
      <c r="A82" s="368" t="s">
        <v>192</v>
      </c>
      <c r="B82" s="368"/>
      <c r="C82" s="376">
        <f>C3</f>
        <v>0</v>
      </c>
      <c r="D82" s="377"/>
      <c r="E82" s="378"/>
      <c r="F82" s="301" t="s">
        <v>237</v>
      </c>
      <c r="G82" s="313" t="s">
        <v>207</v>
      </c>
      <c r="H82" s="314"/>
      <c r="I82" s="308" t="s">
        <v>73</v>
      </c>
      <c r="J82" s="160"/>
      <c r="K82" s="160"/>
    </row>
    <row r="83" spans="1:11" s="10" customFormat="1" ht="13.95" customHeight="1" x14ac:dyDescent="0.25">
      <c r="A83" s="315" t="s">
        <v>193</v>
      </c>
      <c r="B83" s="372"/>
      <c r="C83" s="399">
        <f>C4</f>
        <v>0</v>
      </c>
      <c r="D83" s="400"/>
      <c r="E83" s="401"/>
      <c r="F83" s="318" t="s">
        <v>198</v>
      </c>
      <c r="G83" s="318" t="s">
        <v>199</v>
      </c>
      <c r="H83" s="318" t="s">
        <v>200</v>
      </c>
      <c r="I83" s="309"/>
      <c r="K83" s="306" t="s">
        <v>202</v>
      </c>
    </row>
    <row r="84" spans="1:11" s="10" customFormat="1" ht="13.95" customHeight="1" x14ac:dyDescent="0.25">
      <c r="A84" s="373" t="s">
        <v>196</v>
      </c>
      <c r="B84" s="374"/>
      <c r="C84" s="375"/>
      <c r="D84" s="402">
        <f>SUM(D5)</f>
        <v>0</v>
      </c>
      <c r="E84" s="403"/>
      <c r="F84" s="319"/>
      <c r="G84" s="319"/>
      <c r="H84" s="319"/>
      <c r="I84" s="309"/>
      <c r="K84" s="307"/>
    </row>
    <row r="85" spans="1:11" s="10" customFormat="1" ht="13.95" customHeight="1" x14ac:dyDescent="0.25">
      <c r="A85" s="369" t="s">
        <v>188</v>
      </c>
      <c r="B85" s="370"/>
      <c r="C85" s="371"/>
      <c r="D85" s="395">
        <f>SUM(D6)</f>
        <v>0</v>
      </c>
      <c r="E85" s="396"/>
      <c r="F85" s="319"/>
      <c r="G85" s="319"/>
      <c r="H85" s="319"/>
      <c r="I85" s="309"/>
      <c r="K85" s="307"/>
    </row>
    <row r="86" spans="1:11" s="10" customFormat="1" ht="13.95" customHeight="1" x14ac:dyDescent="0.25">
      <c r="A86" s="315" t="s">
        <v>194</v>
      </c>
      <c r="B86" s="316"/>
      <c r="C86" s="372"/>
      <c r="D86" s="397">
        <f>D7</f>
        <v>0</v>
      </c>
      <c r="E86" s="398"/>
      <c r="F86" s="319"/>
      <c r="G86" s="319"/>
      <c r="H86" s="319"/>
      <c r="I86" s="309"/>
      <c r="K86" s="307"/>
    </row>
    <row r="87" spans="1:11" s="10" customFormat="1" ht="13.95" customHeight="1" x14ac:dyDescent="0.25">
      <c r="A87" s="315" t="s">
        <v>195</v>
      </c>
      <c r="B87" s="316"/>
      <c r="C87" s="372"/>
      <c r="D87" s="397">
        <f>D8</f>
        <v>0</v>
      </c>
      <c r="E87" s="398"/>
      <c r="F87" s="319"/>
      <c r="G87" s="319"/>
      <c r="H87" s="319"/>
      <c r="I87" s="309"/>
      <c r="K87" s="307"/>
    </row>
    <row r="88" spans="1:11" s="10" customFormat="1" ht="12" customHeight="1" x14ac:dyDescent="0.25">
      <c r="A88" s="310"/>
      <c r="B88" s="311"/>
      <c r="C88" s="311"/>
      <c r="D88" s="311"/>
      <c r="E88" s="312"/>
      <c r="F88" s="319"/>
      <c r="G88" s="319"/>
      <c r="H88" s="319"/>
      <c r="I88" s="309"/>
      <c r="K88" s="307"/>
    </row>
    <row r="89" spans="1:11" s="10" customFormat="1" ht="12.6" customHeight="1" thickBot="1" x14ac:dyDescent="0.3">
      <c r="A89" s="23"/>
      <c r="B89" s="60"/>
      <c r="C89" s="2"/>
      <c r="D89" s="2"/>
      <c r="E89" s="2"/>
      <c r="F89" s="159" t="s">
        <v>182</v>
      </c>
      <c r="G89" s="159" t="s">
        <v>201</v>
      </c>
      <c r="H89" s="159" t="s">
        <v>184</v>
      </c>
      <c r="I89" s="166" t="s">
        <v>185</v>
      </c>
      <c r="K89" s="300" t="s">
        <v>186</v>
      </c>
    </row>
    <row r="90" spans="1:11" s="10" customFormat="1" ht="13.95" customHeight="1" x14ac:dyDescent="0.25">
      <c r="A90" s="35" t="s">
        <v>127</v>
      </c>
      <c r="B90" s="36"/>
      <c r="C90" s="37"/>
      <c r="D90" s="37"/>
      <c r="E90" s="37"/>
      <c r="F90" s="161">
        <f>SUM(F92:F100)</f>
        <v>0</v>
      </c>
      <c r="G90" s="162">
        <f>SUM(G92:G100)</f>
        <v>0</v>
      </c>
      <c r="H90" s="62"/>
      <c r="I90" s="163">
        <f>SUM(F90,G90)</f>
        <v>0</v>
      </c>
      <c r="K90" s="170"/>
    </row>
    <row r="91" spans="1:11" ht="7.95" customHeight="1" x14ac:dyDescent="0.25">
      <c r="A91" s="23"/>
      <c r="B91" s="24"/>
      <c r="C91" s="25"/>
      <c r="D91" s="25"/>
      <c r="E91" s="25"/>
      <c r="F91" s="26"/>
      <c r="G91" s="27"/>
      <c r="H91" s="26"/>
      <c r="I91" s="28"/>
      <c r="J91" s="10"/>
      <c r="K91" s="172"/>
    </row>
    <row r="92" spans="1:11" s="10" customFormat="1" ht="11.85" customHeight="1" x14ac:dyDescent="0.25">
      <c r="A92" s="23"/>
      <c r="B92" s="46" t="s">
        <v>53</v>
      </c>
      <c r="C92" s="34" t="s">
        <v>128</v>
      </c>
      <c r="D92" s="34"/>
      <c r="E92" s="34"/>
      <c r="F92" s="31"/>
      <c r="G92" s="32"/>
      <c r="H92" s="26"/>
      <c r="I92" s="33">
        <f t="shared" ref="I92:I100" si="5">SUM(F92,G92)</f>
        <v>0</v>
      </c>
      <c r="J92" s="22"/>
      <c r="K92" s="171"/>
    </row>
    <row r="93" spans="1:11" s="10" customFormat="1" ht="11.85" customHeight="1" x14ac:dyDescent="0.25">
      <c r="A93" s="23"/>
      <c r="B93" s="46" t="s">
        <v>54</v>
      </c>
      <c r="C93" s="34" t="s">
        <v>129</v>
      </c>
      <c r="D93" s="34"/>
      <c r="E93" s="34"/>
      <c r="F93" s="31"/>
      <c r="G93" s="32"/>
      <c r="H93" s="26"/>
      <c r="I93" s="33">
        <f t="shared" si="5"/>
        <v>0</v>
      </c>
      <c r="K93" s="172"/>
    </row>
    <row r="94" spans="1:11" s="10" customFormat="1" ht="11.85" customHeight="1" x14ac:dyDescent="0.25">
      <c r="A94" s="23"/>
      <c r="B94" s="46" t="s">
        <v>55</v>
      </c>
      <c r="C94" s="34" t="s">
        <v>130</v>
      </c>
      <c r="D94" s="34"/>
      <c r="E94" s="34"/>
      <c r="F94" s="31"/>
      <c r="G94" s="32"/>
      <c r="H94" s="26"/>
      <c r="I94" s="33">
        <f t="shared" si="5"/>
        <v>0</v>
      </c>
      <c r="K94" s="172"/>
    </row>
    <row r="95" spans="1:11" s="10" customFormat="1" ht="11.85" customHeight="1" x14ac:dyDescent="0.25">
      <c r="A95" s="23"/>
      <c r="B95" s="46" t="s">
        <v>22</v>
      </c>
      <c r="C95" s="34" t="s">
        <v>131</v>
      </c>
      <c r="D95" s="34"/>
      <c r="E95" s="34"/>
      <c r="F95" s="31"/>
      <c r="G95" s="32"/>
      <c r="H95" s="26"/>
      <c r="I95" s="33">
        <f t="shared" si="5"/>
        <v>0</v>
      </c>
      <c r="K95" s="172"/>
    </row>
    <row r="96" spans="1:11" s="10" customFormat="1" ht="11.85" customHeight="1" x14ac:dyDescent="0.25">
      <c r="A96" s="23"/>
      <c r="B96" s="46" t="s">
        <v>23</v>
      </c>
      <c r="C96" s="34" t="s">
        <v>132</v>
      </c>
      <c r="D96" s="34"/>
      <c r="E96" s="34"/>
      <c r="F96" s="31"/>
      <c r="G96" s="32"/>
      <c r="H96" s="26"/>
      <c r="I96" s="33">
        <f t="shared" si="5"/>
        <v>0</v>
      </c>
      <c r="K96" s="172"/>
    </row>
    <row r="97" spans="1:11" s="10" customFormat="1" ht="12" x14ac:dyDescent="0.25">
      <c r="A97" s="23"/>
      <c r="B97" s="46" t="s">
        <v>24</v>
      </c>
      <c r="C97" s="34" t="s">
        <v>133</v>
      </c>
      <c r="D97" s="34"/>
      <c r="E97" s="34"/>
      <c r="F97" s="31"/>
      <c r="G97" s="32"/>
      <c r="H97" s="26"/>
      <c r="I97" s="33">
        <f t="shared" si="5"/>
        <v>0</v>
      </c>
      <c r="K97" s="172"/>
    </row>
    <row r="98" spans="1:11" s="10" customFormat="1" ht="12" x14ac:dyDescent="0.25">
      <c r="A98" s="23"/>
      <c r="B98" s="46" t="s">
        <v>25</v>
      </c>
      <c r="C98" s="34" t="s">
        <v>134</v>
      </c>
      <c r="D98" s="34"/>
      <c r="E98" s="34"/>
      <c r="F98" s="31"/>
      <c r="G98" s="32"/>
      <c r="H98" s="26"/>
      <c r="I98" s="33">
        <f t="shared" si="5"/>
        <v>0</v>
      </c>
      <c r="K98" s="172"/>
    </row>
    <row r="99" spans="1:11" s="10" customFormat="1" ht="12" x14ac:dyDescent="0.25">
      <c r="A99" s="23"/>
      <c r="B99" s="46" t="s">
        <v>26</v>
      </c>
      <c r="C99" s="34" t="s">
        <v>27</v>
      </c>
      <c r="D99" s="34"/>
      <c r="E99" s="34"/>
      <c r="F99" s="31"/>
      <c r="G99" s="32"/>
      <c r="H99" s="26"/>
      <c r="I99" s="33">
        <f t="shared" si="5"/>
        <v>0</v>
      </c>
      <c r="K99" s="172"/>
    </row>
    <row r="100" spans="1:11" s="10" customFormat="1" ht="12" x14ac:dyDescent="0.25">
      <c r="A100" s="23"/>
      <c r="B100" s="47" t="s">
        <v>28</v>
      </c>
      <c r="C100" s="34" t="s">
        <v>135</v>
      </c>
      <c r="D100" s="34"/>
      <c r="E100" s="34"/>
      <c r="F100" s="31"/>
      <c r="G100" s="32"/>
      <c r="H100" s="26"/>
      <c r="I100" s="33">
        <f t="shared" si="5"/>
        <v>0</v>
      </c>
      <c r="K100" s="172"/>
    </row>
    <row r="101" spans="1:11" s="10" customFormat="1" ht="8.4" customHeight="1" x14ac:dyDescent="0.25">
      <c r="A101" s="23"/>
      <c r="B101" s="24"/>
      <c r="C101" s="25"/>
      <c r="D101" s="25"/>
      <c r="E101" s="25"/>
      <c r="F101" s="26"/>
      <c r="G101" s="27"/>
      <c r="H101" s="26"/>
      <c r="I101" s="28"/>
      <c r="K101" s="172"/>
    </row>
    <row r="102" spans="1:11" s="10" customFormat="1" ht="14.4" x14ac:dyDescent="0.25">
      <c r="A102" s="61" t="s">
        <v>136</v>
      </c>
      <c r="B102" s="36"/>
      <c r="C102" s="37"/>
      <c r="D102" s="37"/>
      <c r="E102" s="37"/>
      <c r="F102" s="19">
        <f>SUM(F104:F112)</f>
        <v>0</v>
      </c>
      <c r="G102" s="20">
        <f>SUM(G104:G112)</f>
        <v>0</v>
      </c>
      <c r="H102" s="62"/>
      <c r="I102" s="21">
        <f>SUM(F102,G102)</f>
        <v>0</v>
      </c>
      <c r="K102" s="172"/>
    </row>
    <row r="103" spans="1:11" ht="8.4" customHeight="1" x14ac:dyDescent="0.25">
      <c r="A103" s="23"/>
      <c r="B103" s="24"/>
      <c r="C103" s="25"/>
      <c r="D103" s="25"/>
      <c r="E103" s="25"/>
      <c r="F103" s="26"/>
      <c r="G103" s="27"/>
      <c r="H103" s="26"/>
      <c r="I103" s="28"/>
      <c r="J103" s="10"/>
      <c r="K103" s="172"/>
    </row>
    <row r="104" spans="1:11" s="10" customFormat="1" ht="13.8" x14ac:dyDescent="0.25">
      <c r="A104" s="23"/>
      <c r="B104" s="46" t="s">
        <v>29</v>
      </c>
      <c r="C104" s="34" t="s">
        <v>137</v>
      </c>
      <c r="D104" s="34"/>
      <c r="E104" s="34"/>
      <c r="F104" s="31"/>
      <c r="G104" s="32"/>
      <c r="H104" s="26"/>
      <c r="I104" s="33">
        <f t="shared" ref="I104:I112" si="6">SUM(F104,G104)</f>
        <v>0</v>
      </c>
      <c r="J104" s="22"/>
      <c r="K104" s="171"/>
    </row>
    <row r="105" spans="1:11" s="10" customFormat="1" ht="12" x14ac:dyDescent="0.25">
      <c r="A105" s="23"/>
      <c r="B105" s="46" t="s">
        <v>30</v>
      </c>
      <c r="C105" s="34" t="s">
        <v>138</v>
      </c>
      <c r="D105" s="34"/>
      <c r="E105" s="34"/>
      <c r="F105" s="31"/>
      <c r="G105" s="32"/>
      <c r="H105" s="26"/>
      <c r="I105" s="33">
        <f t="shared" si="6"/>
        <v>0</v>
      </c>
      <c r="K105" s="172"/>
    </row>
    <row r="106" spans="1:11" s="10" customFormat="1" ht="12" x14ac:dyDescent="0.25">
      <c r="A106" s="23"/>
      <c r="B106" s="46" t="s">
        <v>56</v>
      </c>
      <c r="C106" s="34" t="s">
        <v>139</v>
      </c>
      <c r="D106" s="34"/>
      <c r="E106" s="34"/>
      <c r="F106" s="31"/>
      <c r="G106" s="32"/>
      <c r="H106" s="26"/>
      <c r="I106" s="33">
        <f t="shared" si="6"/>
        <v>0</v>
      </c>
      <c r="K106" s="172"/>
    </row>
    <row r="107" spans="1:11" s="10" customFormat="1" ht="12" x14ac:dyDescent="0.25">
      <c r="A107" s="23"/>
      <c r="B107" s="46" t="s">
        <v>57</v>
      </c>
      <c r="C107" s="34" t="s">
        <v>140</v>
      </c>
      <c r="D107" s="34"/>
      <c r="E107" s="34"/>
      <c r="F107" s="31"/>
      <c r="G107" s="32"/>
      <c r="H107" s="26"/>
      <c r="I107" s="33">
        <f t="shared" si="6"/>
        <v>0</v>
      </c>
      <c r="K107" s="172"/>
    </row>
    <row r="108" spans="1:11" s="10" customFormat="1" ht="12" x14ac:dyDescent="0.25">
      <c r="A108" s="23"/>
      <c r="B108" s="46" t="s">
        <v>58</v>
      </c>
      <c r="C108" s="34" t="s">
        <v>141</v>
      </c>
      <c r="D108" s="34"/>
      <c r="E108" s="34"/>
      <c r="F108" s="31"/>
      <c r="G108" s="32"/>
      <c r="H108" s="26"/>
      <c r="I108" s="33">
        <f t="shared" si="6"/>
        <v>0</v>
      </c>
      <c r="K108" s="172"/>
    </row>
    <row r="109" spans="1:11" s="10" customFormat="1" ht="12" x14ac:dyDescent="0.25">
      <c r="A109" s="23"/>
      <c r="B109" s="46" t="s">
        <v>59</v>
      </c>
      <c r="C109" s="34" t="s">
        <v>142</v>
      </c>
      <c r="D109" s="34"/>
      <c r="E109" s="34"/>
      <c r="F109" s="31"/>
      <c r="G109" s="32"/>
      <c r="H109" s="26"/>
      <c r="I109" s="33">
        <f t="shared" si="6"/>
        <v>0</v>
      </c>
      <c r="K109" s="172"/>
    </row>
    <row r="110" spans="1:11" s="10" customFormat="1" ht="12" x14ac:dyDescent="0.25">
      <c r="A110" s="23"/>
      <c r="B110" s="46" t="s">
        <v>42</v>
      </c>
      <c r="C110" s="34" t="s">
        <v>143</v>
      </c>
      <c r="D110" s="34"/>
      <c r="E110" s="34"/>
      <c r="F110" s="31"/>
      <c r="G110" s="32"/>
      <c r="H110" s="26"/>
      <c r="I110" s="33">
        <f t="shared" si="6"/>
        <v>0</v>
      </c>
      <c r="K110" s="172"/>
    </row>
    <row r="111" spans="1:11" s="10" customFormat="1" ht="12" x14ac:dyDescent="0.25">
      <c r="A111" s="23"/>
      <c r="B111" s="46" t="s">
        <v>60</v>
      </c>
      <c r="C111" s="34" t="s">
        <v>144</v>
      </c>
      <c r="D111" s="34"/>
      <c r="E111" s="34"/>
      <c r="F111" s="31"/>
      <c r="G111" s="32"/>
      <c r="H111" s="26"/>
      <c r="I111" s="33">
        <f t="shared" si="6"/>
        <v>0</v>
      </c>
      <c r="K111" s="172"/>
    </row>
    <row r="112" spans="1:11" s="10" customFormat="1" ht="12" x14ac:dyDescent="0.25">
      <c r="A112" s="23"/>
      <c r="B112" s="47" t="s">
        <v>61</v>
      </c>
      <c r="C112" s="34" t="s">
        <v>145</v>
      </c>
      <c r="D112" s="34"/>
      <c r="E112" s="34"/>
      <c r="F112" s="31"/>
      <c r="G112" s="32"/>
      <c r="H112" s="26"/>
      <c r="I112" s="33">
        <f t="shared" si="6"/>
        <v>0</v>
      </c>
      <c r="K112" s="172"/>
    </row>
    <row r="113" spans="1:11" s="10" customFormat="1" ht="6.6" customHeight="1" x14ac:dyDescent="0.25">
      <c r="A113" s="23"/>
      <c r="B113" s="24"/>
      <c r="C113" s="25"/>
      <c r="D113" s="25"/>
      <c r="E113" s="25"/>
      <c r="F113" s="26"/>
      <c r="G113" s="27"/>
      <c r="H113" s="26"/>
      <c r="I113" s="28"/>
      <c r="K113" s="172"/>
    </row>
    <row r="114" spans="1:11" s="10" customFormat="1" ht="14.4" x14ac:dyDescent="0.25">
      <c r="A114" s="61" t="s">
        <v>146</v>
      </c>
      <c r="B114" s="36"/>
      <c r="C114" s="37"/>
      <c r="D114" s="37"/>
      <c r="E114" s="37"/>
      <c r="F114" s="19">
        <f>SUM(F116:F122)</f>
        <v>0</v>
      </c>
      <c r="G114" s="20">
        <f>SUM(G116:G122)</f>
        <v>0</v>
      </c>
      <c r="H114" s="62"/>
      <c r="I114" s="21">
        <f>SUM(F114,G114)</f>
        <v>0</v>
      </c>
      <c r="K114" s="172"/>
    </row>
    <row r="115" spans="1:11" ht="8.4" customHeight="1" x14ac:dyDescent="0.25">
      <c r="A115" s="39"/>
      <c r="B115" s="24"/>
      <c r="C115" s="25"/>
      <c r="D115" s="25"/>
      <c r="E115" s="25"/>
      <c r="F115" s="26"/>
      <c r="G115" s="27"/>
      <c r="H115" s="26"/>
      <c r="I115" s="40"/>
      <c r="J115" s="10"/>
      <c r="K115" s="172"/>
    </row>
    <row r="116" spans="1:11" s="10" customFormat="1" ht="13.8" x14ac:dyDescent="0.25">
      <c r="A116" s="23"/>
      <c r="B116" s="363" t="s">
        <v>147</v>
      </c>
      <c r="C116" s="63" t="s">
        <v>175</v>
      </c>
      <c r="D116" s="63"/>
      <c r="E116" s="63"/>
      <c r="F116" s="31"/>
      <c r="G116" s="32"/>
      <c r="H116" s="26"/>
      <c r="I116" s="33">
        <f t="shared" ref="I116:I122" si="7">SUM(F116,G116)</f>
        <v>0</v>
      </c>
      <c r="J116" s="22"/>
      <c r="K116" s="171"/>
    </row>
    <row r="117" spans="1:11" s="10" customFormat="1" ht="12.15" customHeight="1" x14ac:dyDescent="0.25">
      <c r="A117" s="23"/>
      <c r="B117" s="364"/>
      <c r="C117" s="63" t="s">
        <v>148</v>
      </c>
      <c r="D117" s="63"/>
      <c r="E117" s="63"/>
      <c r="F117" s="31"/>
      <c r="G117" s="32"/>
      <c r="H117" s="26"/>
      <c r="I117" s="33">
        <f t="shared" si="7"/>
        <v>0</v>
      </c>
      <c r="K117" s="172"/>
    </row>
    <row r="118" spans="1:11" s="10" customFormat="1" ht="12.9" customHeight="1" x14ac:dyDescent="0.25">
      <c r="A118" s="23"/>
      <c r="B118" s="46" t="s">
        <v>31</v>
      </c>
      <c r="C118" s="34" t="s">
        <v>149</v>
      </c>
      <c r="D118" s="34"/>
      <c r="E118" s="34"/>
      <c r="F118" s="31"/>
      <c r="G118" s="32"/>
      <c r="H118" s="26"/>
      <c r="I118" s="33">
        <f t="shared" si="7"/>
        <v>0</v>
      </c>
      <c r="K118" s="172"/>
    </row>
    <row r="119" spans="1:11" s="10" customFormat="1" ht="12" x14ac:dyDescent="0.25">
      <c r="A119" s="23"/>
      <c r="B119" s="46" t="s">
        <v>32</v>
      </c>
      <c r="C119" s="34" t="s">
        <v>150</v>
      </c>
      <c r="D119" s="34"/>
      <c r="E119" s="34"/>
      <c r="F119" s="31"/>
      <c r="G119" s="32"/>
      <c r="H119" s="26"/>
      <c r="I119" s="33">
        <f t="shared" si="7"/>
        <v>0</v>
      </c>
      <c r="K119" s="172"/>
    </row>
    <row r="120" spans="1:11" s="10" customFormat="1" ht="12" x14ac:dyDescent="0.25">
      <c r="A120" s="23"/>
      <c r="B120" s="46" t="s">
        <v>33</v>
      </c>
      <c r="C120" s="34" t="s">
        <v>151</v>
      </c>
      <c r="D120" s="34"/>
      <c r="E120" s="34"/>
      <c r="F120" s="31"/>
      <c r="G120" s="32"/>
      <c r="H120" s="26"/>
      <c r="I120" s="33">
        <f t="shared" si="7"/>
        <v>0</v>
      </c>
      <c r="K120" s="172"/>
    </row>
    <row r="121" spans="1:11" s="10" customFormat="1" ht="12" x14ac:dyDescent="0.25">
      <c r="A121" s="23"/>
      <c r="B121" s="46" t="s">
        <v>34</v>
      </c>
      <c r="C121" s="34" t="s">
        <v>152</v>
      </c>
      <c r="D121" s="34"/>
      <c r="E121" s="34"/>
      <c r="F121" s="31"/>
      <c r="G121" s="32"/>
      <c r="H121" s="26"/>
      <c r="I121" s="33">
        <f t="shared" si="7"/>
        <v>0</v>
      </c>
      <c r="K121" s="172"/>
    </row>
    <row r="122" spans="1:11" s="10" customFormat="1" ht="12" x14ac:dyDescent="0.25">
      <c r="A122" s="23"/>
      <c r="B122" s="47" t="s">
        <v>62</v>
      </c>
      <c r="C122" s="34" t="s">
        <v>153</v>
      </c>
      <c r="D122" s="34"/>
      <c r="E122" s="34"/>
      <c r="F122" s="31"/>
      <c r="G122" s="32"/>
      <c r="H122" s="26"/>
      <c r="I122" s="33">
        <f t="shared" si="7"/>
        <v>0</v>
      </c>
      <c r="K122" s="172"/>
    </row>
    <row r="123" spans="1:11" s="10" customFormat="1" ht="8.4" customHeight="1" x14ac:dyDescent="0.25">
      <c r="A123" s="23"/>
      <c r="B123" s="24"/>
      <c r="C123" s="25"/>
      <c r="D123" s="25"/>
      <c r="E123" s="25"/>
      <c r="F123" s="55"/>
      <c r="G123" s="56"/>
      <c r="H123" s="26"/>
      <c r="I123" s="48"/>
      <c r="K123" s="172"/>
    </row>
    <row r="124" spans="1:11" s="10" customFormat="1" ht="14.4" x14ac:dyDescent="0.25">
      <c r="A124" s="61" t="s">
        <v>154</v>
      </c>
      <c r="B124" s="36"/>
      <c r="C124" s="37"/>
      <c r="D124" s="37"/>
      <c r="E124" s="37"/>
      <c r="F124" s="19">
        <f>SUM(F126:F134)</f>
        <v>0</v>
      </c>
      <c r="G124" s="20">
        <f>SUM(G126:G134)</f>
        <v>0</v>
      </c>
      <c r="H124" s="62"/>
      <c r="I124" s="21">
        <f>SUM(F124,G124)</f>
        <v>0</v>
      </c>
      <c r="K124" s="172"/>
    </row>
    <row r="125" spans="1:11" ht="8.4" customHeight="1" x14ac:dyDescent="0.25">
      <c r="A125" s="23"/>
      <c r="B125" s="24"/>
      <c r="C125" s="25"/>
      <c r="D125" s="25"/>
      <c r="E125" s="25"/>
      <c r="F125" s="26"/>
      <c r="G125" s="27"/>
      <c r="H125" s="26"/>
      <c r="I125" s="28"/>
      <c r="J125" s="10"/>
      <c r="K125" s="172"/>
    </row>
    <row r="126" spans="1:11" s="10" customFormat="1" ht="13.8" x14ac:dyDescent="0.25">
      <c r="A126" s="23"/>
      <c r="B126" s="43" t="s">
        <v>63</v>
      </c>
      <c r="C126" s="34" t="s">
        <v>155</v>
      </c>
      <c r="D126" s="34"/>
      <c r="E126" s="34"/>
      <c r="F126" s="31"/>
      <c r="G126" s="32"/>
      <c r="H126" s="26"/>
      <c r="I126" s="33">
        <f t="shared" ref="I126:I134" si="8">SUM(F126,G126)</f>
        <v>0</v>
      </c>
      <c r="J126" s="22"/>
      <c r="K126" s="171"/>
    </row>
    <row r="127" spans="1:11" s="10" customFormat="1" ht="12" x14ac:dyDescent="0.25">
      <c r="A127" s="23"/>
      <c r="B127" s="43" t="s">
        <v>64</v>
      </c>
      <c r="C127" s="34" t="s">
        <v>156</v>
      </c>
      <c r="D127" s="34"/>
      <c r="E127" s="34"/>
      <c r="F127" s="31"/>
      <c r="G127" s="32"/>
      <c r="H127" s="26"/>
      <c r="I127" s="33">
        <f t="shared" si="8"/>
        <v>0</v>
      </c>
      <c r="K127" s="172"/>
    </row>
    <row r="128" spans="1:11" s="10" customFormat="1" ht="12" x14ac:dyDescent="0.25">
      <c r="A128" s="23"/>
      <c r="B128" s="43" t="s">
        <v>35</v>
      </c>
      <c r="C128" s="34" t="s">
        <v>157</v>
      </c>
      <c r="D128" s="34"/>
      <c r="E128" s="34"/>
      <c r="F128" s="31"/>
      <c r="G128" s="32"/>
      <c r="H128" s="26"/>
      <c r="I128" s="33">
        <f t="shared" si="8"/>
        <v>0</v>
      </c>
      <c r="K128" s="172"/>
    </row>
    <row r="129" spans="1:11" s="10" customFormat="1" ht="12" x14ac:dyDescent="0.25">
      <c r="A129" s="23"/>
      <c r="B129" s="43" t="s">
        <v>36</v>
      </c>
      <c r="C129" s="34" t="s">
        <v>158</v>
      </c>
      <c r="D129" s="34"/>
      <c r="E129" s="34"/>
      <c r="F129" s="31"/>
      <c r="G129" s="32"/>
      <c r="H129" s="26"/>
      <c r="I129" s="33">
        <f t="shared" si="8"/>
        <v>0</v>
      </c>
      <c r="K129" s="172"/>
    </row>
    <row r="130" spans="1:11" s="10" customFormat="1" ht="12" x14ac:dyDescent="0.25">
      <c r="A130" s="23"/>
      <c r="B130" s="43" t="s">
        <v>37</v>
      </c>
      <c r="C130" s="34" t="s">
        <v>159</v>
      </c>
      <c r="D130" s="34"/>
      <c r="E130" s="34"/>
      <c r="F130" s="31"/>
      <c r="G130" s="32"/>
      <c r="H130" s="26"/>
      <c r="I130" s="33">
        <f t="shared" si="8"/>
        <v>0</v>
      </c>
      <c r="K130" s="172"/>
    </row>
    <row r="131" spans="1:11" s="10" customFormat="1" ht="12" x14ac:dyDescent="0.25">
      <c r="A131" s="23"/>
      <c r="B131" s="43" t="s">
        <v>65</v>
      </c>
      <c r="C131" s="34" t="s">
        <v>160</v>
      </c>
      <c r="D131" s="34"/>
      <c r="E131" s="34"/>
      <c r="F131" s="31"/>
      <c r="G131" s="32"/>
      <c r="H131" s="26"/>
      <c r="I131" s="33">
        <f t="shared" si="8"/>
        <v>0</v>
      </c>
      <c r="K131" s="172"/>
    </row>
    <row r="132" spans="1:11" s="10" customFormat="1" ht="12" x14ac:dyDescent="0.25">
      <c r="A132" s="23"/>
      <c r="B132" s="43" t="s">
        <v>66</v>
      </c>
      <c r="C132" s="34" t="s">
        <v>161</v>
      </c>
      <c r="D132" s="34"/>
      <c r="E132" s="34"/>
      <c r="F132" s="31"/>
      <c r="G132" s="32"/>
      <c r="H132" s="26"/>
      <c r="I132" s="33">
        <f t="shared" si="8"/>
        <v>0</v>
      </c>
      <c r="K132" s="172"/>
    </row>
    <row r="133" spans="1:11" s="10" customFormat="1" ht="12" x14ac:dyDescent="0.25">
      <c r="A133" s="23"/>
      <c r="B133" s="43" t="s">
        <v>67</v>
      </c>
      <c r="C133" s="34" t="s">
        <v>162</v>
      </c>
      <c r="D133" s="34"/>
      <c r="E133" s="34"/>
      <c r="F133" s="31"/>
      <c r="G133" s="32"/>
      <c r="H133" s="26"/>
      <c r="I133" s="33">
        <f t="shared" si="8"/>
        <v>0</v>
      </c>
      <c r="K133" s="172"/>
    </row>
    <row r="134" spans="1:11" s="10" customFormat="1" ht="12" x14ac:dyDescent="0.25">
      <c r="A134" s="23"/>
      <c r="B134" s="43" t="s">
        <v>68</v>
      </c>
      <c r="C134" s="34" t="s">
        <v>163</v>
      </c>
      <c r="D134" s="34"/>
      <c r="E134" s="34"/>
      <c r="F134" s="31"/>
      <c r="G134" s="32"/>
      <c r="H134" s="26"/>
      <c r="I134" s="33">
        <f t="shared" si="8"/>
        <v>0</v>
      </c>
      <c r="K134" s="172"/>
    </row>
    <row r="135" spans="1:11" s="10" customFormat="1" ht="9" customHeight="1" x14ac:dyDescent="0.25">
      <c r="A135" s="23"/>
      <c r="B135" s="64"/>
      <c r="C135" s="65"/>
      <c r="D135" s="65"/>
      <c r="E135" s="65"/>
      <c r="F135" s="55"/>
      <c r="G135" s="56"/>
      <c r="H135" s="26"/>
      <c r="I135" s="28"/>
      <c r="K135" s="172"/>
    </row>
    <row r="136" spans="1:11" s="10" customFormat="1" ht="14.4" x14ac:dyDescent="0.25">
      <c r="A136" s="61" t="s">
        <v>164</v>
      </c>
      <c r="B136" s="36"/>
      <c r="C136" s="37"/>
      <c r="D136" s="37"/>
      <c r="E136" s="37"/>
      <c r="F136" s="19">
        <f>SUM(F138:F141)</f>
        <v>0</v>
      </c>
      <c r="G136" s="20">
        <f>SUM(G138:G141)</f>
        <v>0</v>
      </c>
      <c r="H136" s="62"/>
      <c r="I136" s="21">
        <f>SUM(F136,G136)</f>
        <v>0</v>
      </c>
      <c r="K136" s="172"/>
    </row>
    <row r="137" spans="1:11" ht="7.95" customHeight="1" x14ac:dyDescent="0.25">
      <c r="A137" s="23"/>
      <c r="B137" s="24"/>
      <c r="C137" s="25"/>
      <c r="D137" s="25"/>
      <c r="E137" s="25"/>
      <c r="F137" s="26"/>
      <c r="G137" s="27"/>
      <c r="H137" s="26"/>
      <c r="I137" s="28"/>
      <c r="J137" s="10"/>
      <c r="K137" s="172"/>
    </row>
    <row r="138" spans="1:11" s="10" customFormat="1" ht="13.8" x14ac:dyDescent="0.25">
      <c r="A138" s="23"/>
      <c r="B138" s="43" t="s">
        <v>38</v>
      </c>
      <c r="C138" s="34" t="s">
        <v>165</v>
      </c>
      <c r="D138" s="34"/>
      <c r="E138" s="34"/>
      <c r="F138" s="31"/>
      <c r="G138" s="32"/>
      <c r="H138" s="26"/>
      <c r="I138" s="33">
        <f>SUM(F138,G138)</f>
        <v>0</v>
      </c>
      <c r="J138" s="22"/>
      <c r="K138" s="171"/>
    </row>
    <row r="139" spans="1:11" s="10" customFormat="1" ht="12" x14ac:dyDescent="0.25">
      <c r="A139" s="23"/>
      <c r="B139" s="43" t="s">
        <v>39</v>
      </c>
      <c r="C139" s="34" t="s">
        <v>166</v>
      </c>
      <c r="D139" s="34"/>
      <c r="E139" s="34"/>
      <c r="F139" s="31"/>
      <c r="G139" s="32"/>
      <c r="H139" s="26"/>
      <c r="I139" s="33">
        <f>SUM(F139,G139)</f>
        <v>0</v>
      </c>
      <c r="K139" s="172"/>
    </row>
    <row r="140" spans="1:11" s="10" customFormat="1" ht="12" x14ac:dyDescent="0.25">
      <c r="A140" s="23"/>
      <c r="B140" s="43" t="s">
        <v>40</v>
      </c>
      <c r="C140" s="34" t="s">
        <v>167</v>
      </c>
      <c r="D140" s="34"/>
      <c r="E140" s="34"/>
      <c r="F140" s="31"/>
      <c r="G140" s="32"/>
      <c r="H140" s="26"/>
      <c r="I140" s="33">
        <f>SUM(F140,G140)</f>
        <v>0</v>
      </c>
      <c r="K140" s="172"/>
    </row>
    <row r="141" spans="1:11" s="10" customFormat="1" ht="12" x14ac:dyDescent="0.25">
      <c r="A141" s="23"/>
      <c r="B141" s="43" t="s">
        <v>41</v>
      </c>
      <c r="C141" s="34" t="s">
        <v>168</v>
      </c>
      <c r="D141" s="34"/>
      <c r="E141" s="34"/>
      <c r="F141" s="31"/>
      <c r="G141" s="32"/>
      <c r="H141" s="26"/>
      <c r="I141" s="33">
        <f>SUM(F141,G141)</f>
        <v>0</v>
      </c>
      <c r="K141" s="172"/>
    </row>
    <row r="142" spans="1:11" s="10" customFormat="1" ht="7.95" customHeight="1" thickBot="1" x14ac:dyDescent="0.3">
      <c r="A142" s="66"/>
      <c r="B142" s="67"/>
      <c r="C142" s="68"/>
      <c r="D142" s="68"/>
      <c r="E142" s="68"/>
      <c r="F142" s="69"/>
      <c r="G142" s="70"/>
      <c r="H142" s="69"/>
      <c r="I142" s="71"/>
      <c r="K142" s="172"/>
    </row>
    <row r="143" spans="1:11" s="10" customFormat="1" ht="7.95" customHeight="1" thickBot="1" x14ac:dyDescent="0.3">
      <c r="A143" s="14"/>
      <c r="B143" s="13"/>
      <c r="C143" s="13"/>
      <c r="D143" s="13"/>
      <c r="E143" s="13"/>
      <c r="F143" s="72"/>
      <c r="G143" s="72"/>
      <c r="H143" s="72"/>
      <c r="I143" s="73"/>
      <c r="K143" s="172"/>
    </row>
    <row r="144" spans="1:11" s="10" customFormat="1" ht="14.4" x14ac:dyDescent="0.25">
      <c r="A144" s="74" t="s">
        <v>169</v>
      </c>
      <c r="B144" s="75"/>
      <c r="C144" s="76"/>
      <c r="D144" s="76"/>
      <c r="E144" s="76"/>
      <c r="F144" s="77">
        <f>SUM(F136,F124,F114,F102,F90,F71,F59,F23,F11)</f>
        <v>0</v>
      </c>
      <c r="G144" s="78">
        <f>SUM(G136,G124,G114,G102,G90,G71,G59,G23,G11)</f>
        <v>0</v>
      </c>
      <c r="H144" s="79">
        <f>SUM(H59,H23,H11)</f>
        <v>0</v>
      </c>
      <c r="I144" s="80">
        <f>SUM(I11,I23,I59,I71,I90,I102,I114,I124,I136)</f>
        <v>0</v>
      </c>
      <c r="K144" s="172"/>
    </row>
    <row r="145" spans="1:11" ht="13.8" x14ac:dyDescent="0.25">
      <c r="A145" s="23"/>
      <c r="B145" s="24"/>
      <c r="C145" s="25"/>
      <c r="D145" s="25"/>
      <c r="E145" s="25"/>
      <c r="F145" s="26"/>
      <c r="G145" s="27"/>
      <c r="H145" s="26"/>
      <c r="I145" s="26"/>
      <c r="J145" s="10"/>
      <c r="K145" s="172"/>
    </row>
    <row r="146" spans="1:11" s="10" customFormat="1" ht="13.8" x14ac:dyDescent="0.25">
      <c r="A146" s="23"/>
      <c r="B146" s="43" t="s">
        <v>43</v>
      </c>
      <c r="C146" s="34" t="s">
        <v>170</v>
      </c>
      <c r="D146" s="34"/>
      <c r="E146" s="34"/>
      <c r="F146" s="31"/>
      <c r="G146" s="27"/>
      <c r="H146" s="26"/>
      <c r="I146" s="33">
        <f>F146</f>
        <v>0</v>
      </c>
      <c r="J146" s="22"/>
      <c r="K146" s="171"/>
    </row>
    <row r="147" spans="1:11" s="10" customFormat="1" ht="12" x14ac:dyDescent="0.25">
      <c r="A147" s="23"/>
      <c r="B147" s="43" t="s">
        <v>44</v>
      </c>
      <c r="C147" s="34" t="s">
        <v>171</v>
      </c>
      <c r="D147" s="34"/>
      <c r="E147" s="34"/>
      <c r="F147" s="31"/>
      <c r="G147" s="27"/>
      <c r="H147" s="26"/>
      <c r="I147" s="33">
        <f>F147</f>
        <v>0</v>
      </c>
      <c r="K147" s="172"/>
    </row>
    <row r="148" spans="1:11" s="10" customFormat="1" ht="12" x14ac:dyDescent="0.25">
      <c r="A148" s="23"/>
      <c r="B148" s="43" t="s">
        <v>70</v>
      </c>
      <c r="C148" s="34" t="s">
        <v>172</v>
      </c>
      <c r="D148" s="34"/>
      <c r="E148" s="34"/>
      <c r="F148" s="31"/>
      <c r="G148" s="305"/>
      <c r="H148" s="26"/>
      <c r="I148" s="33">
        <f>F148+G148</f>
        <v>0</v>
      </c>
      <c r="K148" s="172"/>
    </row>
    <row r="149" spans="1:11" s="10" customFormat="1" ht="7.2" customHeight="1" thickBot="1" x14ac:dyDescent="0.3">
      <c r="A149" s="23"/>
      <c r="B149" s="81"/>
      <c r="C149" s="25"/>
      <c r="D149" s="25"/>
      <c r="E149" s="25"/>
      <c r="F149" s="26"/>
      <c r="G149" s="27"/>
      <c r="H149" s="26"/>
      <c r="I149" s="26"/>
      <c r="K149" s="172"/>
    </row>
    <row r="150" spans="1:11" s="10" customFormat="1" ht="18" customHeight="1" thickBot="1" x14ac:dyDescent="0.3">
      <c r="A150" s="82" t="s">
        <v>72</v>
      </c>
      <c r="B150" s="83"/>
      <c r="C150" s="84"/>
      <c r="D150" s="84"/>
      <c r="E150" s="84"/>
      <c r="F150" s="85">
        <f>SUM(F144:F149)</f>
        <v>0</v>
      </c>
      <c r="G150" s="86">
        <f>SUM(G144:G149)</f>
        <v>0</v>
      </c>
      <c r="H150" s="87">
        <f>H144</f>
        <v>0</v>
      </c>
      <c r="I150" s="88">
        <f>SUM(F150:H150)</f>
        <v>0</v>
      </c>
      <c r="K150" s="192">
        <f>SUM(K23+K59+K71)</f>
        <v>0</v>
      </c>
    </row>
    <row r="151" spans="1:11" ht="5.4" customHeight="1" thickBot="1" x14ac:dyDescent="0.3">
      <c r="A151" s="89"/>
      <c r="B151" s="90"/>
      <c r="C151" s="91"/>
      <c r="D151" s="91"/>
      <c r="E151" s="91"/>
      <c r="F151" s="92"/>
      <c r="G151" s="93"/>
      <c r="H151" s="92"/>
      <c r="I151" s="92"/>
      <c r="J151" s="94"/>
      <c r="K151" s="92"/>
    </row>
    <row r="152" spans="1:11" ht="18" customHeight="1" thickBot="1" x14ac:dyDescent="0.3">
      <c r="A152" s="416" t="s">
        <v>203</v>
      </c>
      <c r="B152" s="417"/>
      <c r="C152" s="417"/>
      <c r="D152" s="417"/>
      <c r="E152" s="417"/>
      <c r="F152" s="417"/>
      <c r="G152" s="417"/>
      <c r="H152" s="417"/>
      <c r="I152" s="418"/>
      <c r="J152" s="175"/>
      <c r="K152" s="193" t="e">
        <f>SUM(K150/D6)</f>
        <v>#DIV/0!</v>
      </c>
    </row>
    <row r="153" spans="1:11" s="95" customFormat="1" ht="14.4" customHeight="1" x14ac:dyDescent="0.25">
      <c r="A153" s="422" t="s">
        <v>239</v>
      </c>
      <c r="B153" s="423"/>
      <c r="C153" s="423"/>
      <c r="D153" s="423"/>
      <c r="E153" s="423"/>
      <c r="F153" s="423"/>
      <c r="G153" s="423"/>
      <c r="H153" s="423"/>
      <c r="I153" s="423"/>
      <c r="J153" s="423"/>
      <c r="K153" s="423"/>
    </row>
    <row r="154" spans="1:11" s="95" customFormat="1" ht="14.4" customHeight="1" x14ac:dyDescent="0.25">
      <c r="A154" s="452"/>
      <c r="B154" s="453"/>
      <c r="C154" s="453"/>
      <c r="D154" s="453"/>
      <c r="E154" s="453"/>
      <c r="F154" s="453"/>
      <c r="G154" s="453"/>
      <c r="H154" s="453"/>
      <c r="I154" s="453"/>
      <c r="J154" s="453"/>
      <c r="K154" s="453"/>
    </row>
    <row r="155" spans="1:11" s="95" customFormat="1" ht="14.4" customHeight="1" x14ac:dyDescent="0.25">
      <c r="A155" s="452"/>
      <c r="B155" s="453"/>
      <c r="C155" s="453"/>
      <c r="D155" s="453"/>
      <c r="E155" s="453"/>
      <c r="F155" s="453"/>
      <c r="G155" s="453"/>
      <c r="H155" s="453"/>
      <c r="I155" s="453"/>
      <c r="J155" s="453"/>
      <c r="K155" s="453"/>
    </row>
    <row r="156" spans="1:11" ht="24.75" customHeight="1" x14ac:dyDescent="0.25">
      <c r="A156" s="424"/>
      <c r="B156" s="425"/>
      <c r="C156" s="425"/>
      <c r="D156" s="425"/>
      <c r="E156" s="425"/>
      <c r="F156" s="425"/>
      <c r="G156" s="425"/>
      <c r="H156" s="425"/>
      <c r="I156" s="425"/>
      <c r="J156" s="425"/>
      <c r="K156" s="426"/>
    </row>
    <row r="157" spans="1:11" ht="24.75" customHeight="1" x14ac:dyDescent="0.25">
      <c r="A157" s="456" t="s">
        <v>204</v>
      </c>
      <c r="B157" s="457"/>
      <c r="C157" s="457"/>
      <c r="D157" s="457"/>
      <c r="E157" s="457"/>
      <c r="F157" s="457"/>
      <c r="G157" s="457"/>
      <c r="H157" s="457"/>
      <c r="I157" s="457"/>
      <c r="J157" s="457"/>
      <c r="K157" s="458"/>
    </row>
    <row r="158" spans="1:11" ht="24.75" customHeight="1" thickBot="1" x14ac:dyDescent="0.3">
      <c r="A158" s="451"/>
      <c r="B158" s="451"/>
      <c r="C158" s="451"/>
      <c r="D158" s="451"/>
      <c r="E158" s="451"/>
      <c r="F158" s="451"/>
      <c r="G158" s="451"/>
      <c r="H158" s="451"/>
      <c r="I158" s="451"/>
      <c r="J158" s="451"/>
      <c r="K158" s="451"/>
    </row>
    <row r="159" spans="1:11" ht="22.2" customHeight="1" x14ac:dyDescent="0.25">
      <c r="A159" s="199" t="s">
        <v>205</v>
      </c>
      <c r="B159" s="200"/>
      <c r="C159" s="201"/>
      <c r="D159" s="201"/>
      <c r="E159" s="202"/>
      <c r="F159" s="355" t="s">
        <v>206</v>
      </c>
      <c r="G159" s="427" t="s">
        <v>207</v>
      </c>
      <c r="H159" s="428"/>
      <c r="I159" s="164"/>
      <c r="J159" s="203"/>
      <c r="K159" s="203"/>
    </row>
    <row r="160" spans="1:11" s="95" customFormat="1" ht="18.600000000000001" customHeight="1" x14ac:dyDescent="0.25">
      <c r="A160" s="412">
        <f>D5</f>
        <v>0</v>
      </c>
      <c r="B160" s="413"/>
      <c r="C160" s="204"/>
      <c r="D160" s="204"/>
      <c r="E160" s="205"/>
      <c r="F160" s="356"/>
      <c r="G160" s="429"/>
      <c r="H160" s="430"/>
      <c r="I160" s="164"/>
      <c r="J160" s="203"/>
      <c r="K160" s="203"/>
    </row>
    <row r="161" spans="1:11" s="95" customFormat="1" ht="15" customHeight="1" x14ac:dyDescent="0.25">
      <c r="A161" s="206"/>
      <c r="B161" s="207"/>
      <c r="C161" s="204"/>
      <c r="D161" s="204"/>
      <c r="E161" s="205"/>
      <c r="F161" s="208" t="s">
        <v>182</v>
      </c>
      <c r="G161" s="209" t="s">
        <v>183</v>
      </c>
      <c r="H161" s="210" t="s">
        <v>184</v>
      </c>
      <c r="I161" s="164"/>
      <c r="J161" s="168"/>
      <c r="K161" s="168"/>
    </row>
    <row r="162" spans="1:11" s="95" customFormat="1" ht="15" customHeight="1" x14ac:dyDescent="0.25">
      <c r="A162" s="211"/>
      <c r="B162" s="212"/>
      <c r="C162" s="213"/>
      <c r="D162" s="213"/>
      <c r="E162" s="213"/>
      <c r="F162" s="214">
        <f>SUM(F150)</f>
        <v>0</v>
      </c>
      <c r="G162" s="345">
        <f>SUM(G150+H150)</f>
        <v>0</v>
      </c>
      <c r="H162" s="357"/>
      <c r="I162" s="203"/>
      <c r="J162" s="168"/>
      <c r="K162" s="168"/>
    </row>
    <row r="163" spans="1:11" s="95" customFormat="1" ht="16.95" customHeight="1" thickBot="1" x14ac:dyDescent="0.3">
      <c r="A163" s="211"/>
      <c r="B163" s="212"/>
      <c r="C163" s="213"/>
      <c r="D163" s="213"/>
      <c r="E163" s="213"/>
      <c r="F163" s="215" t="e">
        <f>SUM(F162/D6)</f>
        <v>#DIV/0!</v>
      </c>
      <c r="G163" s="358" t="e">
        <f>SUM(G162/D6)</f>
        <v>#DIV/0!</v>
      </c>
      <c r="H163" s="359"/>
      <c r="I163" s="203"/>
      <c r="J163" s="168"/>
      <c r="K163" s="168"/>
    </row>
    <row r="164" spans="1:11" s="95" customFormat="1" ht="15" customHeight="1" x14ac:dyDescent="0.25">
      <c r="A164" s="410" t="s">
        <v>208</v>
      </c>
      <c r="B164" s="411"/>
      <c r="C164" s="411"/>
      <c r="D164" s="411"/>
      <c r="E164" s="411"/>
      <c r="F164" s="216" t="s">
        <v>209</v>
      </c>
      <c r="G164" s="360" t="s">
        <v>210</v>
      </c>
      <c r="H164" s="361"/>
      <c r="I164" s="217"/>
      <c r="J164" s="168"/>
      <c r="K164" s="168"/>
    </row>
    <row r="165" spans="1:11" s="95" customFormat="1" ht="15" customHeight="1" x14ac:dyDescent="0.25">
      <c r="A165" s="218"/>
      <c r="B165" s="219"/>
      <c r="C165" s="219"/>
      <c r="D165" s="219"/>
      <c r="E165" s="219"/>
      <c r="F165" s="220">
        <f>SUM(A160*65%)</f>
        <v>0</v>
      </c>
      <c r="G165" s="343">
        <f>SUM(A160*35%)</f>
        <v>0</v>
      </c>
      <c r="H165" s="362"/>
      <c r="I165" s="203"/>
      <c r="J165" s="168"/>
      <c r="K165" s="168"/>
    </row>
    <row r="166" spans="1:11" ht="19.5" customHeight="1" thickBot="1" x14ac:dyDescent="0.3">
      <c r="A166" s="218"/>
      <c r="B166" s="219"/>
      <c r="C166" s="219"/>
      <c r="D166" s="219"/>
      <c r="E166" s="219"/>
      <c r="F166" s="221"/>
      <c r="G166" s="221"/>
      <c r="H166" s="221"/>
      <c r="I166" s="203"/>
      <c r="J166" s="168"/>
      <c r="K166" s="168"/>
    </row>
    <row r="167" spans="1:11" s="95" customFormat="1" ht="20.399999999999999" customHeight="1" thickBot="1" x14ac:dyDescent="0.3">
      <c r="A167" s="222"/>
      <c r="B167" s="223"/>
      <c r="C167" s="224"/>
      <c r="D167" s="223"/>
      <c r="E167" s="225" t="s">
        <v>211</v>
      </c>
      <c r="F167" s="226">
        <f>IF(F162&lt;F165,"INSUFFISANT",(F162+(IF(G162&lt;G165,G162,G165))))</f>
        <v>0</v>
      </c>
      <c r="G167" s="227" t="e">
        <f>(F162+(IF(G162&lt;G165,G162,G165)))/A160</f>
        <v>#DIV/0!</v>
      </c>
      <c r="H167" s="228" t="s">
        <v>212</v>
      </c>
      <c r="I167" s="105"/>
      <c r="J167" s="167"/>
      <c r="K167" s="167"/>
    </row>
    <row r="168" spans="1:11" s="95" customFormat="1" ht="9" customHeight="1" x14ac:dyDescent="0.25">
      <c r="A168" s="179"/>
      <c r="B168" s="90"/>
      <c r="C168" s="96"/>
      <c r="D168" s="90"/>
      <c r="F168" s="97"/>
      <c r="G168" s="180"/>
      <c r="H168" s="100"/>
      <c r="I168" s="100"/>
      <c r="J168" s="167"/>
      <c r="K168" s="167"/>
    </row>
    <row r="169" spans="1:11" s="95" customFormat="1" ht="15.6" customHeight="1" thickBot="1" x14ac:dyDescent="0.3">
      <c r="A169" s="194" t="b">
        <f xml:space="preserve"> IF(F167="INSUFFISANT","SI INSUFFISANT, RECALCUL DE LA MI")</f>
        <v>0</v>
      </c>
      <c r="B169" s="90"/>
      <c r="C169" s="96"/>
      <c r="D169" s="90"/>
      <c r="F169" s="97"/>
      <c r="G169" s="180"/>
      <c r="H169" s="100"/>
      <c r="I169" s="100"/>
      <c r="J169" s="167"/>
      <c r="K169" s="167"/>
    </row>
    <row r="170" spans="1:11" s="95" customFormat="1" ht="15.6" customHeight="1" x14ac:dyDescent="0.25">
      <c r="A170" s="229" t="b">
        <f>IF(F167="INSUFFISANT","RECALCUL MESURE INCITATIVE")</f>
        <v>0</v>
      </c>
      <c r="B170" s="230"/>
      <c r="C170" s="231"/>
      <c r="D170" s="231"/>
      <c r="E170" s="232"/>
      <c r="F170" s="431" t="s">
        <v>206</v>
      </c>
      <c r="G170" s="432" t="s">
        <v>207</v>
      </c>
      <c r="H170" s="433"/>
      <c r="I170" s="100"/>
      <c r="J170" s="167"/>
      <c r="K170" s="167"/>
    </row>
    <row r="171" spans="1:11" s="95" customFormat="1" ht="15.6" customHeight="1" x14ac:dyDescent="0.25">
      <c r="A171" s="408">
        <f>IF(G173&lt;((F173/65)*35),(F173+G173),(F173+((F173/65)*35)))</f>
        <v>0</v>
      </c>
      <c r="B171" s="409"/>
      <c r="C171" s="204"/>
      <c r="D171" s="204"/>
      <c r="E171" s="205"/>
      <c r="F171" s="356"/>
      <c r="G171" s="429"/>
      <c r="H171" s="434"/>
      <c r="I171" s="100"/>
      <c r="J171" s="167"/>
      <c r="K171" s="167"/>
    </row>
    <row r="172" spans="1:11" s="95" customFormat="1" ht="15.6" customHeight="1" x14ac:dyDescent="0.25">
      <c r="A172" s="233"/>
      <c r="B172" s="207"/>
      <c r="C172" s="204"/>
      <c r="D172" s="204"/>
      <c r="E172" s="205"/>
      <c r="F172" s="208" t="s">
        <v>182</v>
      </c>
      <c r="G172" s="209" t="s">
        <v>183</v>
      </c>
      <c r="H172" s="234" t="s">
        <v>184</v>
      </c>
      <c r="I172" s="100"/>
      <c r="J172" s="167"/>
      <c r="K172" s="167"/>
    </row>
    <row r="173" spans="1:11" s="95" customFormat="1" ht="15.6" customHeight="1" x14ac:dyDescent="0.25">
      <c r="A173" s="235"/>
      <c r="B173" s="212"/>
      <c r="C173" s="213"/>
      <c r="D173" s="213"/>
      <c r="E173" s="213"/>
      <c r="F173" s="214" t="b">
        <f>IF(F167="INSUFFISANT",F150)</f>
        <v>0</v>
      </c>
      <c r="G173" s="345" t="b">
        <f>IF(F167="INSUFFISANT",G150+H150)</f>
        <v>0</v>
      </c>
      <c r="H173" s="346"/>
      <c r="I173" s="100"/>
      <c r="J173" s="167"/>
      <c r="K173" s="167"/>
    </row>
    <row r="174" spans="1:11" s="95" customFormat="1" ht="15.6" customHeight="1" thickBot="1" x14ac:dyDescent="0.3">
      <c r="A174" s="235"/>
      <c r="B174" s="212"/>
      <c r="C174" s="213"/>
      <c r="D174" s="213"/>
      <c r="E174" s="213"/>
      <c r="F174" s="215" t="e">
        <f>SUM(F173/A171)</f>
        <v>#DIV/0!</v>
      </c>
      <c r="G174" s="358" t="e">
        <f>SUM(G173/A171)</f>
        <v>#DIV/0!</v>
      </c>
      <c r="H174" s="419"/>
      <c r="I174" s="100"/>
      <c r="J174" s="167"/>
      <c r="K174" s="167"/>
    </row>
    <row r="175" spans="1:11" s="95" customFormat="1" ht="15.6" customHeight="1" x14ac:dyDescent="0.25">
      <c r="A175" s="420" t="s">
        <v>208</v>
      </c>
      <c r="B175" s="411"/>
      <c r="C175" s="411"/>
      <c r="D175" s="411"/>
      <c r="E175" s="411"/>
      <c r="F175" s="216" t="s">
        <v>209</v>
      </c>
      <c r="G175" s="360" t="s">
        <v>210</v>
      </c>
      <c r="H175" s="421"/>
      <c r="I175" s="100"/>
      <c r="J175" s="167"/>
      <c r="K175" s="167"/>
    </row>
    <row r="176" spans="1:11" s="95" customFormat="1" ht="15.6" customHeight="1" x14ac:dyDescent="0.25">
      <c r="A176" s="236"/>
      <c r="B176" s="219"/>
      <c r="C176" s="219"/>
      <c r="D176" s="219"/>
      <c r="E176" s="219"/>
      <c r="F176" s="220">
        <f>SUM(A171*65%)</f>
        <v>0</v>
      </c>
      <c r="G176" s="343">
        <f>A171*35%</f>
        <v>0</v>
      </c>
      <c r="H176" s="344"/>
      <c r="I176" s="100"/>
      <c r="J176" s="167"/>
      <c r="K176" s="167"/>
    </row>
    <row r="177" spans="1:11" s="95" customFormat="1" ht="15.6" customHeight="1" thickBot="1" x14ac:dyDescent="0.3">
      <c r="A177" s="236"/>
      <c r="B177" s="219"/>
      <c r="C177" s="219"/>
      <c r="D177" s="219"/>
      <c r="E177" s="219"/>
      <c r="F177" s="221"/>
      <c r="G177" s="221"/>
      <c r="H177" s="237"/>
      <c r="I177" s="100"/>
      <c r="J177" s="167"/>
      <c r="K177" s="167"/>
    </row>
    <row r="178" spans="1:11" ht="16.2" thickBot="1" x14ac:dyDescent="0.3">
      <c r="A178" s="238"/>
      <c r="B178" s="239"/>
      <c r="C178" s="240"/>
      <c r="D178" s="239"/>
      <c r="E178" s="241" t="s">
        <v>211</v>
      </c>
      <c r="F178" s="242">
        <f>F173+ (IF(G173&lt;G176,G173,G176))</f>
        <v>0</v>
      </c>
      <c r="G178" s="243" t="e">
        <f>SUM(F178/A171)</f>
        <v>#DIV/0!</v>
      </c>
      <c r="H178" s="244" t="s">
        <v>212</v>
      </c>
      <c r="I178" s="100"/>
      <c r="J178" s="167"/>
      <c r="K178" s="167"/>
    </row>
    <row r="179" spans="1:11" s="95" customFormat="1" ht="27" customHeight="1" thickBot="1" x14ac:dyDescent="0.3">
      <c r="A179" s="245"/>
      <c r="B179" s="90"/>
      <c r="C179" s="96"/>
      <c r="D179" s="90"/>
      <c r="E179" s="198"/>
      <c r="F179" s="97"/>
      <c r="G179" s="98"/>
      <c r="H179" s="99"/>
      <c r="I179" s="100"/>
      <c r="J179" s="168"/>
      <c r="K179" s="168"/>
    </row>
    <row r="180" spans="1:11" s="95" customFormat="1" ht="65.400000000000006" customHeight="1" x14ac:dyDescent="0.25">
      <c r="A180" s="246" t="s">
        <v>213</v>
      </c>
      <c r="B180" s="247"/>
      <c r="C180" s="248"/>
      <c r="D180" s="249"/>
      <c r="E180" s="250"/>
      <c r="F180" s="341" t="s">
        <v>214</v>
      </c>
      <c r="G180" s="338"/>
      <c r="H180" s="336" t="s">
        <v>200</v>
      </c>
      <c r="I180" s="336" t="s">
        <v>215</v>
      </c>
      <c r="J180" s="251"/>
      <c r="K180" s="334" t="s">
        <v>252</v>
      </c>
    </row>
    <row r="181" spans="1:11" s="95" customFormat="1" x14ac:dyDescent="0.25">
      <c r="A181" s="414">
        <f>D6</f>
        <v>0</v>
      </c>
      <c r="B181" s="415"/>
      <c r="C181" s="252"/>
      <c r="D181" s="253"/>
      <c r="E181" s="254"/>
      <c r="F181" s="342"/>
      <c r="G181" s="339"/>
      <c r="H181" s="337"/>
      <c r="I181" s="337"/>
      <c r="J181" s="175"/>
      <c r="K181" s="335"/>
    </row>
    <row r="182" spans="1:11" s="95" customFormat="1" ht="16.2" thickBot="1" x14ac:dyDescent="0.3">
      <c r="A182" s="255"/>
      <c r="B182" s="256"/>
      <c r="C182" s="252"/>
      <c r="D182" s="253"/>
      <c r="E182" s="254"/>
      <c r="F182" s="257" t="s">
        <v>182</v>
      </c>
      <c r="G182" s="340"/>
      <c r="H182" s="258" t="s">
        <v>184</v>
      </c>
      <c r="I182" s="259"/>
      <c r="J182" s="175"/>
      <c r="K182" s="260" t="s">
        <v>186</v>
      </c>
    </row>
    <row r="183" spans="1:11" ht="16.95" customHeight="1" thickBot="1" x14ac:dyDescent="0.3">
      <c r="A183" s="391" t="s">
        <v>216</v>
      </c>
      <c r="B183" s="392"/>
      <c r="C183" s="392"/>
      <c r="D183" s="392"/>
      <c r="E183" s="392"/>
      <c r="F183" s="261">
        <f>SUM(F150)</f>
        <v>0</v>
      </c>
      <c r="G183" s="262"/>
      <c r="H183" s="263">
        <f>SUM(H150)</f>
        <v>0</v>
      </c>
      <c r="I183" s="264">
        <f>SUM(F183+H183)</f>
        <v>0</v>
      </c>
      <c r="J183" s="265"/>
      <c r="K183" s="264">
        <f>SUM(K150)</f>
        <v>0</v>
      </c>
    </row>
    <row r="184" spans="1:11" ht="56.4" customHeight="1" thickBot="1" x14ac:dyDescent="0.3">
      <c r="A184" s="303" t="s">
        <v>217</v>
      </c>
      <c r="B184" s="283"/>
      <c r="C184" s="283"/>
      <c r="D184" s="283"/>
      <c r="E184" s="283"/>
      <c r="F184" s="284"/>
      <c r="G184" s="284"/>
      <c r="H184" s="284"/>
      <c r="I184" s="266" t="e">
        <f>SUM(I183/D6)</f>
        <v>#DIV/0!</v>
      </c>
      <c r="J184" s="267"/>
      <c r="K184" s="266" t="e">
        <f>SUM(K183/D6)</f>
        <v>#DIV/0!</v>
      </c>
    </row>
    <row r="185" spans="1:11" ht="55.8" thickBot="1" x14ac:dyDescent="0.3">
      <c r="A185" s="304" t="s">
        <v>218</v>
      </c>
      <c r="B185" s="285"/>
      <c r="C185" s="285"/>
      <c r="D185" s="285"/>
      <c r="E185" s="285"/>
      <c r="F185" s="285"/>
      <c r="G185" s="285"/>
      <c r="H185" s="286"/>
      <c r="I185" s="268" t="s">
        <v>219</v>
      </c>
      <c r="J185" s="269"/>
      <c r="K185" s="270" t="s">
        <v>220</v>
      </c>
    </row>
    <row r="186" spans="1:11" ht="14.4" customHeight="1" x14ac:dyDescent="0.25">
      <c r="A186" s="90"/>
      <c r="B186" s="90"/>
      <c r="C186" s="91"/>
      <c r="D186" s="91"/>
      <c r="E186" s="91"/>
      <c r="F186" s="178"/>
      <c r="G186" s="178"/>
      <c r="H186" s="178"/>
      <c r="I186" s="178"/>
      <c r="J186" s="164"/>
      <c r="K186" s="164"/>
    </row>
    <row r="187" spans="1:11" ht="14.4" customHeight="1" x14ac:dyDescent="0.25">
      <c r="A187" s="90"/>
      <c r="B187" s="90"/>
      <c r="C187" s="91"/>
      <c r="D187" s="91"/>
      <c r="E187" s="91"/>
      <c r="F187" s="178"/>
      <c r="G187" s="178"/>
      <c r="H187" s="178"/>
      <c r="I187" s="178"/>
      <c r="J187" s="164"/>
      <c r="K187" s="164"/>
    </row>
    <row r="188" spans="1:11" ht="14.4" customHeight="1" thickBot="1" x14ac:dyDescent="0.3">
      <c r="A188" s="90"/>
      <c r="B188" s="90"/>
      <c r="C188" s="91"/>
      <c r="D188" s="91"/>
      <c r="E188" s="91"/>
      <c r="F188" s="178"/>
      <c r="G188" s="178"/>
      <c r="H188" s="178"/>
      <c r="I188" s="178"/>
      <c r="J188" s="164"/>
      <c r="K188" s="164"/>
    </row>
    <row r="189" spans="1:11" ht="51.6" customHeight="1" thickBot="1" x14ac:dyDescent="0.3">
      <c r="A189" s="101"/>
      <c r="B189" s="102"/>
      <c r="C189" s="271"/>
      <c r="D189" s="271"/>
      <c r="E189" s="271"/>
      <c r="F189" s="272" t="s">
        <v>221</v>
      </c>
      <c r="G189" s="332" t="s">
        <v>207</v>
      </c>
      <c r="H189" s="333"/>
      <c r="I189" s="273"/>
      <c r="J189" s="273"/>
      <c r="K189" s="203"/>
    </row>
    <row r="190" spans="1:11" ht="15.6" customHeight="1" x14ac:dyDescent="0.25">
      <c r="A190" s="101"/>
      <c r="B190" s="102"/>
      <c r="C190" s="271"/>
      <c r="D190" s="271"/>
      <c r="E190" s="271"/>
      <c r="F190" s="328" t="s">
        <v>222</v>
      </c>
      <c r="G190" s="330" t="s">
        <v>223</v>
      </c>
      <c r="H190" s="328" t="s">
        <v>224</v>
      </c>
      <c r="I190" s="273"/>
      <c r="J190" s="273"/>
      <c r="K190" s="203"/>
    </row>
    <row r="191" spans="1:11" x14ac:dyDescent="0.25">
      <c r="A191" s="101"/>
      <c r="B191" s="102"/>
      <c r="C191" s="271"/>
      <c r="D191" s="271"/>
      <c r="E191" s="271"/>
      <c r="F191" s="329"/>
      <c r="G191" s="331"/>
      <c r="H191" s="329"/>
      <c r="I191" s="273"/>
      <c r="J191" s="273"/>
      <c r="K191" s="203"/>
    </row>
    <row r="192" spans="1:11" ht="63" customHeight="1" x14ac:dyDescent="0.25">
      <c r="A192" s="101"/>
      <c r="B192" s="102"/>
      <c r="C192" s="271"/>
      <c r="D192" s="271"/>
      <c r="E192" s="271"/>
      <c r="F192" s="329"/>
      <c r="G192" s="331"/>
      <c r="H192" s="329"/>
      <c r="I192" s="273"/>
      <c r="J192" s="273"/>
      <c r="K192" s="203"/>
    </row>
    <row r="193" spans="1:11" ht="21" customHeight="1" x14ac:dyDescent="0.25">
      <c r="A193" s="101"/>
      <c r="B193" s="102"/>
      <c r="C193" s="271"/>
      <c r="D193" s="271"/>
      <c r="E193" s="271"/>
      <c r="F193" s="329"/>
      <c r="G193" s="331"/>
      <c r="H193" s="329"/>
      <c r="I193" s="273"/>
      <c r="J193" s="273"/>
      <c r="K193" s="203"/>
    </row>
    <row r="194" spans="1:11" ht="16.2" thickBot="1" x14ac:dyDescent="0.3">
      <c r="A194" s="217"/>
      <c r="B194" s="203"/>
      <c r="C194" s="274"/>
      <c r="D194" s="274"/>
      <c r="E194" s="274"/>
      <c r="F194" s="275" t="s">
        <v>182</v>
      </c>
      <c r="G194" s="276" t="s">
        <v>183</v>
      </c>
      <c r="H194" s="275" t="s">
        <v>184</v>
      </c>
      <c r="I194" s="273"/>
      <c r="J194" s="273"/>
      <c r="K194" s="203"/>
    </row>
    <row r="195" spans="1:11" x14ac:dyDescent="0.25">
      <c r="A195" s="217"/>
      <c r="B195" s="203"/>
      <c r="C195" s="203"/>
      <c r="D195" s="274"/>
      <c r="E195" s="274"/>
      <c r="F195" s="103"/>
      <c r="G195" s="103"/>
      <c r="H195" s="103"/>
      <c r="I195" s="273"/>
      <c r="J195" s="273"/>
      <c r="K195" s="203"/>
    </row>
    <row r="196" spans="1:11" ht="15.6" customHeight="1" x14ac:dyDescent="0.25">
      <c r="A196" s="217"/>
      <c r="B196" s="203"/>
      <c r="C196" s="203"/>
      <c r="D196" s="274"/>
      <c r="E196" s="274"/>
      <c r="F196" s="277"/>
      <c r="G196" s="277"/>
      <c r="H196" s="277"/>
      <c r="I196" s="273"/>
      <c r="J196" s="273"/>
      <c r="K196" s="203"/>
    </row>
    <row r="197" spans="1:11" ht="18" customHeight="1" x14ac:dyDescent="0.25">
      <c r="A197" s="217"/>
      <c r="B197" s="203"/>
      <c r="C197" s="203"/>
      <c r="D197" s="274"/>
      <c r="E197" s="274"/>
      <c r="F197" s="277"/>
      <c r="G197" s="277"/>
      <c r="H197" s="277"/>
      <c r="I197" s="273"/>
      <c r="J197" s="273"/>
      <c r="K197" s="203"/>
    </row>
    <row r="198" spans="1:11" x14ac:dyDescent="0.25">
      <c r="A198" s="217"/>
      <c r="B198" s="203"/>
      <c r="C198" s="203"/>
      <c r="D198" s="381" t="s">
        <v>225</v>
      </c>
      <c r="E198" s="382"/>
      <c r="F198" s="278" t="s">
        <v>226</v>
      </c>
      <c r="G198" s="379" t="s">
        <v>227</v>
      </c>
      <c r="H198" s="380"/>
      <c r="I198" s="273"/>
      <c r="J198" s="273"/>
      <c r="K198" s="203"/>
    </row>
    <row r="199" spans="1:11" ht="18.600000000000001" customHeight="1" x14ac:dyDescent="0.25">
      <c r="A199" s="217"/>
      <c r="B199" s="203"/>
      <c r="C199" s="203"/>
      <c r="D199" s="383" t="s">
        <v>228</v>
      </c>
      <c r="E199" s="384"/>
      <c r="F199" s="302" t="s">
        <v>206</v>
      </c>
      <c r="G199" s="385" t="s">
        <v>207</v>
      </c>
      <c r="H199" s="386"/>
      <c r="I199" s="273"/>
      <c r="J199" s="273"/>
      <c r="K199" s="203"/>
    </row>
    <row r="200" spans="1:11" ht="30" customHeight="1" x14ac:dyDescent="0.25">
      <c r="A200" s="217"/>
      <c r="B200" s="203"/>
      <c r="C200" s="203"/>
      <c r="D200" s="387" t="s">
        <v>229</v>
      </c>
      <c r="E200" s="388"/>
      <c r="F200" s="279" t="s">
        <v>230</v>
      </c>
      <c r="G200" s="280" t="s">
        <v>231</v>
      </c>
      <c r="H200" s="280" t="s">
        <v>232</v>
      </c>
      <c r="I200" s="273"/>
      <c r="J200" s="273"/>
      <c r="K200" s="203"/>
    </row>
    <row r="201" spans="1:11" ht="229.8" customHeight="1" x14ac:dyDescent="0.25">
      <c r="A201" s="217"/>
      <c r="B201" s="203"/>
      <c r="C201" s="203"/>
      <c r="D201" s="389"/>
      <c r="E201" s="390"/>
      <c r="F201" s="281" t="s">
        <v>233</v>
      </c>
      <c r="G201" s="282" t="s">
        <v>235</v>
      </c>
      <c r="H201" s="282" t="s">
        <v>234</v>
      </c>
      <c r="I201" s="273"/>
      <c r="J201" s="273"/>
      <c r="K201" s="203"/>
    </row>
    <row r="202" spans="1:11" x14ac:dyDescent="0.25">
      <c r="A202" s="168"/>
      <c r="B202" s="168"/>
      <c r="C202" s="197"/>
      <c r="D202" s="197"/>
      <c r="E202" s="197"/>
      <c r="F202" s="195"/>
      <c r="G202" s="195"/>
      <c r="H202" s="195"/>
      <c r="I202" s="195"/>
      <c r="J202" s="196"/>
      <c r="K202" s="196"/>
    </row>
    <row r="203" spans="1:11" x14ac:dyDescent="0.25">
      <c r="A203" s="168"/>
      <c r="B203" s="168"/>
      <c r="C203" s="197"/>
      <c r="D203" s="197"/>
      <c r="E203" s="197"/>
      <c r="F203" s="195"/>
      <c r="G203" s="195"/>
      <c r="H203" s="195"/>
      <c r="I203" s="195"/>
      <c r="J203" s="196"/>
      <c r="K203" s="196"/>
    </row>
    <row r="204" spans="1:11" x14ac:dyDescent="0.25">
      <c r="A204" s="168"/>
      <c r="B204" s="168"/>
      <c r="C204" s="197"/>
      <c r="D204" s="197"/>
      <c r="E204" s="197"/>
      <c r="F204" s="195"/>
      <c r="G204" s="195"/>
      <c r="H204" s="195"/>
      <c r="I204" s="195"/>
      <c r="J204" s="196"/>
      <c r="K204" s="196"/>
    </row>
    <row r="205" spans="1:11" x14ac:dyDescent="0.25">
      <c r="A205" s="168"/>
      <c r="B205" s="168"/>
      <c r="C205" s="197"/>
      <c r="D205" s="197"/>
      <c r="E205" s="197"/>
      <c r="F205" s="195"/>
      <c r="G205" s="195"/>
      <c r="H205" s="195"/>
      <c r="I205" s="195"/>
      <c r="J205" s="196"/>
      <c r="K205" s="196"/>
    </row>
    <row r="206" spans="1:11" x14ac:dyDescent="0.25">
      <c r="A206" s="168"/>
      <c r="B206" s="168"/>
      <c r="C206" s="197"/>
      <c r="D206" s="197"/>
      <c r="E206" s="197"/>
      <c r="F206" s="195"/>
      <c r="G206" s="195"/>
      <c r="H206" s="195"/>
      <c r="I206" s="195"/>
      <c r="J206" s="196"/>
      <c r="K206" s="196"/>
    </row>
    <row r="207" spans="1:11" x14ac:dyDescent="0.25">
      <c r="A207" s="168"/>
      <c r="B207" s="168"/>
      <c r="C207" s="197"/>
      <c r="D207" s="197"/>
      <c r="E207" s="197"/>
      <c r="F207" s="195"/>
      <c r="G207" s="195"/>
      <c r="H207" s="195"/>
      <c r="I207" s="195"/>
      <c r="J207" s="196"/>
      <c r="K207" s="196"/>
    </row>
    <row r="208" spans="1:11" x14ac:dyDescent="0.25">
      <c r="A208" s="168"/>
      <c r="B208" s="168"/>
      <c r="C208" s="197"/>
      <c r="D208" s="197"/>
      <c r="E208" s="197"/>
      <c r="F208" s="195"/>
      <c r="G208" s="195"/>
      <c r="H208" s="195"/>
      <c r="I208" s="195"/>
      <c r="J208" s="196"/>
      <c r="K208" s="196"/>
    </row>
  </sheetData>
  <sheetProtection algorithmName="SHA-512" hashValue="fXmtekRKOvRCL1nqP0nkPP7RISURGK05WOuNVCUZocy05viBBzhJsNF9suc+zE6Jmdl6cjsYtEj75gGsANZ3hg==" saltValue="kMcVui2dLGbzY0uE6Uy1xA==" spinCount="100000" sheet="1" objects="1" scenarios="1"/>
  <customSheetViews>
    <customSheetView guid="{9A0E9925-93C6-4F65-913E-600E7B5E72CA}" showGridLines="0" view="pageBreakPreview" topLeftCell="A64">
      <selection activeCell="G69" sqref="G69"/>
      <rowBreaks count="1" manualBreakCount="1">
        <brk id="75" max="16383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scale="81" firstPageNumber="0" fitToHeight="2" orientation="portrait" r:id="rId1"/>
      <headerFooter alignWithMargins="0">
        <oddHeader>&amp;L&amp;G&amp;R&amp;"Arial,Bold"&amp;16Budget détaillé</oddHeader>
        <oddFooter>&amp;L&amp;D&amp;C&amp;8&amp;F&amp;R&amp;P / &amp;N</oddFooter>
      </headerFooter>
    </customSheetView>
  </customSheetViews>
  <mergeCells count="76">
    <mergeCell ref="A1:K1"/>
    <mergeCell ref="A157:K157"/>
    <mergeCell ref="B34:B37"/>
    <mergeCell ref="B38:B39"/>
    <mergeCell ref="A175:E175"/>
    <mergeCell ref="G175:H175"/>
    <mergeCell ref="A153:K153"/>
    <mergeCell ref="A156:K156"/>
    <mergeCell ref="G159:H160"/>
    <mergeCell ref="F170:F171"/>
    <mergeCell ref="G170:H171"/>
    <mergeCell ref="A183:E183"/>
    <mergeCell ref="C2:E2"/>
    <mergeCell ref="D85:E85"/>
    <mergeCell ref="D86:E86"/>
    <mergeCell ref="D87:E87"/>
    <mergeCell ref="C83:E83"/>
    <mergeCell ref="D84:E84"/>
    <mergeCell ref="D8:E8"/>
    <mergeCell ref="C81:E81"/>
    <mergeCell ref="A171:B171"/>
    <mergeCell ref="A164:E164"/>
    <mergeCell ref="A160:B160"/>
    <mergeCell ref="A181:B181"/>
    <mergeCell ref="A152:I152"/>
    <mergeCell ref="G174:H174"/>
    <mergeCell ref="G198:H198"/>
    <mergeCell ref="D198:E198"/>
    <mergeCell ref="D199:E199"/>
    <mergeCell ref="G199:H199"/>
    <mergeCell ref="D200:E201"/>
    <mergeCell ref="B116:B117"/>
    <mergeCell ref="B49:B52"/>
    <mergeCell ref="A82:B82"/>
    <mergeCell ref="B40:B48"/>
    <mergeCell ref="B25:B33"/>
    <mergeCell ref="A85:C85"/>
    <mergeCell ref="A86:C86"/>
    <mergeCell ref="A87:C87"/>
    <mergeCell ref="A83:B83"/>
    <mergeCell ref="A84:C84"/>
    <mergeCell ref="C82:E82"/>
    <mergeCell ref="G176:H176"/>
    <mergeCell ref="G173:H173"/>
    <mergeCell ref="F2:I2"/>
    <mergeCell ref="F81:I81"/>
    <mergeCell ref="F4:F9"/>
    <mergeCell ref="G4:G9"/>
    <mergeCell ref="H4:H9"/>
    <mergeCell ref="F159:F160"/>
    <mergeCell ref="G162:H162"/>
    <mergeCell ref="G163:H163"/>
    <mergeCell ref="G164:H164"/>
    <mergeCell ref="G165:H165"/>
    <mergeCell ref="F190:F193"/>
    <mergeCell ref="G190:G193"/>
    <mergeCell ref="H190:H193"/>
    <mergeCell ref="G189:H189"/>
    <mergeCell ref="K180:K181"/>
    <mergeCell ref="I180:I181"/>
    <mergeCell ref="G180:G182"/>
    <mergeCell ref="F180:F181"/>
    <mergeCell ref="H180:H181"/>
    <mergeCell ref="K83:K88"/>
    <mergeCell ref="I3:I9"/>
    <mergeCell ref="A88:E88"/>
    <mergeCell ref="G3:H3"/>
    <mergeCell ref="A9:E9"/>
    <mergeCell ref="G82:H82"/>
    <mergeCell ref="F83:F88"/>
    <mergeCell ref="G83:G88"/>
    <mergeCell ref="H83:H88"/>
    <mergeCell ref="K4:K9"/>
    <mergeCell ref="I82:I88"/>
    <mergeCell ref="A5:C5"/>
    <mergeCell ref="A6:C6"/>
  </mergeCells>
  <conditionalFormatting sqref="D6">
    <cfRule type="cellIs" dxfId="53" priority="59" operator="equal">
      <formula>0</formula>
    </cfRule>
  </conditionalFormatting>
  <conditionalFormatting sqref="D7">
    <cfRule type="cellIs" dxfId="52" priority="51" operator="equal">
      <formula>0</formula>
    </cfRule>
  </conditionalFormatting>
  <conditionalFormatting sqref="D7:D8">
    <cfRule type="cellIs" dxfId="51" priority="50" operator="equal">
      <formula>0</formula>
    </cfRule>
  </conditionalFormatting>
  <conditionalFormatting sqref="D84">
    <cfRule type="cellIs" dxfId="50" priority="47" operator="equal">
      <formula>0</formula>
    </cfRule>
  </conditionalFormatting>
  <conditionalFormatting sqref="D85:D86">
    <cfRule type="cellIs" dxfId="49" priority="45" operator="equal">
      <formula>0</formula>
    </cfRule>
  </conditionalFormatting>
  <conditionalFormatting sqref="C2:C3">
    <cfRule type="cellIs" dxfId="48" priority="34" operator="equal">
      <formula>0</formula>
    </cfRule>
  </conditionalFormatting>
  <conditionalFormatting sqref="C4">
    <cfRule type="cellIs" dxfId="47" priority="37" operator="equal">
      <formula>0</formula>
    </cfRule>
  </conditionalFormatting>
  <conditionalFormatting sqref="A1 A81:C82 C83 F2 A89:E151 G10:K10 L4:XFD10 J2:XFD3 A10:E33 J5:J9 J4:K4 J84:J88 F89:J89 J152:K152 A152 I192:K193 A2:C4 A7:D8 D5:D7 A9 J81:XFD81 J83:K83 A202:K1048576 F81 A159:G159 B161:F161 A162:G163 F190:K190 A192:E197 F194:K197 A167:H167 A179:K180 F186:K188 F189:G189 A186:E190 A83:A88 D84:D87 F90:K151 A5:A7 L1:XFD1 L82:XFD1048576 A40:XFD80 F11:XFD33">
    <cfRule type="expression" dxfId="46" priority="33">
      <formula>CELL("protect",A1)=0</formula>
    </cfRule>
  </conditionalFormatting>
  <conditionalFormatting sqref="D87">
    <cfRule type="cellIs" dxfId="45" priority="32" operator="equal">
      <formula>0</formula>
    </cfRule>
  </conditionalFormatting>
  <conditionalFormatting sqref="D85">
    <cfRule type="cellIs" dxfId="44" priority="31" operator="equal">
      <formula>0</formula>
    </cfRule>
  </conditionalFormatting>
  <conditionalFormatting sqref="G162:G163">
    <cfRule type="cellIs" dxfId="43" priority="19" operator="greaterThan">
      <formula>#REF!</formula>
    </cfRule>
  </conditionalFormatting>
  <conditionalFormatting sqref="J167:K178">
    <cfRule type="cellIs" dxfId="42" priority="18" operator="greaterThan">
      <formula>1</formula>
    </cfRule>
  </conditionalFormatting>
  <conditionalFormatting sqref="A164:A166 F164:G166 A182:E182 I182:J182 J181 F183:K183 A184:A185 I184:K185 I189:K189 F198:G199 I198:K199 A201:C201 A198:D200 F200:K201 I159:K166 C160:E160 A181 C181:E181 J167:K167 A160:A161 I170:K178 A168:D169 F168:K169 A191:E191 I191:K191 A156:A158">
    <cfRule type="expression" dxfId="41" priority="17">
      <formula>CELL("protect",A156)=0</formula>
    </cfRule>
  </conditionalFormatting>
  <conditionalFormatting sqref="F162:F163">
    <cfRule type="cellIs" dxfId="40" priority="20" operator="lessThan">
      <formula>#REF!</formula>
    </cfRule>
  </conditionalFormatting>
  <conditionalFormatting sqref="A183 A170:G170 B172:F172 A173:G174 A178:H178">
    <cfRule type="expression" dxfId="39" priority="16">
      <formula>CELL("protect",A170)=0</formula>
    </cfRule>
  </conditionalFormatting>
  <conditionalFormatting sqref="F167">
    <cfRule type="cellIs" dxfId="38" priority="10" operator="equal">
      <formula>"INSUFFISANT"</formula>
    </cfRule>
    <cfRule type="cellIs" dxfId="37" priority="11" operator="equal">
      <formula>"INSUFFISANT"</formula>
    </cfRule>
    <cfRule type="cellIs" dxfId="36" priority="15" operator="lessThan">
      <formula>$A$160</formula>
    </cfRule>
  </conditionalFormatting>
  <conditionalFormatting sqref="G173:G174">
    <cfRule type="cellIs" dxfId="35" priority="13" operator="greaterThan">
      <formula>#REF!</formula>
    </cfRule>
  </conditionalFormatting>
  <conditionalFormatting sqref="A175:A177 F175:G177 C171:E171 A171:A172">
    <cfRule type="expression" dxfId="34" priority="12">
      <formula>CELL("protect",A171)=0</formula>
    </cfRule>
  </conditionalFormatting>
  <conditionalFormatting sqref="F173:F174">
    <cfRule type="cellIs" dxfId="33" priority="14" operator="lessThan">
      <formula>#REF!</formula>
    </cfRule>
  </conditionalFormatting>
  <conditionalFormatting sqref="D5">
    <cfRule type="cellIs" dxfId="32" priority="9" operator="equal">
      <formula>0</formula>
    </cfRule>
  </conditionalFormatting>
  <conditionalFormatting sqref="D6">
    <cfRule type="cellIs" dxfId="31" priority="8" operator="equal">
      <formula>0</formula>
    </cfRule>
  </conditionalFormatting>
  <conditionalFormatting sqref="C4">
    <cfRule type="cellIs" dxfId="30" priority="7" operator="equal">
      <formula>0</formula>
    </cfRule>
  </conditionalFormatting>
  <conditionalFormatting sqref="C3">
    <cfRule type="cellIs" dxfId="29" priority="6" operator="equal">
      <formula>0</formula>
    </cfRule>
  </conditionalFormatting>
  <conditionalFormatting sqref="J82:K82">
    <cfRule type="expression" dxfId="28" priority="5">
      <formula>CELL("protect",J82)=0</formula>
    </cfRule>
  </conditionalFormatting>
  <conditionalFormatting sqref="A153:A155">
    <cfRule type="expression" dxfId="27" priority="4">
      <formula>CELL("protect",A153)=0</formula>
    </cfRule>
  </conditionalFormatting>
  <conditionalFormatting sqref="G34:K39">
    <cfRule type="expression" dxfId="26" priority="3">
      <formula>CELL("protect",G34)=0</formula>
    </cfRule>
  </conditionalFormatting>
  <conditionalFormatting sqref="E34:E39">
    <cfRule type="expression" dxfId="25" priority="2">
      <formula>CELL("protect",E34)=0</formula>
    </cfRule>
  </conditionalFormatting>
  <conditionalFormatting sqref="F34:F39">
    <cfRule type="expression" dxfId="24" priority="1">
      <formula>CELL("protect",F34)=0</formula>
    </cfRule>
  </conditionalFormatting>
  <dataValidations count="1">
    <dataValidation type="list" allowBlank="1" showInputMessage="1" showErrorMessage="1" sqref="C2" xr:uid="{00000000-0002-0000-0000-000000000000}">
      <formula1>INDIRECT("ProductionTypeMax[ProductionType]")</formula1>
    </dataValidation>
  </dataValidations>
  <printOptions horizontalCentered="1"/>
  <pageMargins left="3.937007874015748E-2" right="3.937007874015748E-2" top="0.74803149606299213" bottom="0" header="0.31496062992125984" footer="0"/>
  <pageSetup paperSize="9" scale="80" firstPageNumber="0" fitToHeight="0" orientation="portrait" r:id="rId2"/>
  <headerFooter alignWithMargins="0">
    <oddHeader>&amp;L&amp;G&amp;C&amp;"Arial,Bold"&amp;14Mesures Incitatives (M.I.)&amp;9
Partenariats FMC, ICA, IRE&amp;R&amp;"Arial,Bold"&amp;14Budget détaillé</oddHeader>
  </headerFooter>
  <rowBreaks count="4" manualBreakCount="4">
    <brk id="79" max="16383" man="1"/>
    <brk id="155" max="10" man="1"/>
    <brk id="186" max="16383" man="1"/>
    <brk id="201" max="10" man="1"/>
  </rowBreaks>
  <ignoredErrors>
    <ignoredError sqref="A40:B73 A144:B148 A90:B142 A74:B79 A13:B33" numberStoredAsText="1"/>
  </ignoredError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5"/>
  <sheetViews>
    <sheetView showGridLines="0" tabSelected="1" zoomScaleNormal="100" zoomScaleSheetLayoutView="115" zoomScalePageLayoutView="85" workbookViewId="0">
      <selection activeCell="G33" sqref="G33"/>
    </sheetView>
  </sheetViews>
  <sheetFormatPr defaultColWidth="9.109375" defaultRowHeight="13.8" x14ac:dyDescent="0.25"/>
  <cols>
    <col min="1" max="1" width="14.6640625" style="127" customWidth="1"/>
    <col min="2" max="2" width="20.109375" style="127" customWidth="1"/>
    <col min="3" max="3" width="6.109375" style="127" customWidth="1"/>
    <col min="4" max="4" width="16.44140625" style="127" customWidth="1"/>
    <col min="5" max="5" width="19.44140625" style="127" customWidth="1"/>
    <col min="6" max="7" width="16.44140625" style="127" customWidth="1"/>
    <col min="8" max="16384" width="9.109375" style="127"/>
  </cols>
  <sheetData>
    <row r="1" spans="1:9" s="22" customFormat="1" ht="17.399999999999999" x14ac:dyDescent="0.25">
      <c r="A1" s="107"/>
      <c r="B1" s="108"/>
      <c r="C1" s="109"/>
      <c r="D1" s="110"/>
      <c r="E1" s="110"/>
      <c r="F1" s="111"/>
      <c r="I1" s="112"/>
    </row>
    <row r="2" spans="1:9" s="22" customFormat="1" ht="13.65" customHeight="1" x14ac:dyDescent="0.25">
      <c r="A2" s="113" t="s">
        <v>191</v>
      </c>
      <c r="B2" s="440">
        <f>Budget!C2</f>
        <v>0</v>
      </c>
      <c r="C2" s="441"/>
      <c r="D2" s="114"/>
      <c r="E2" s="7" t="s">
        <v>187</v>
      </c>
      <c r="F2" s="115">
        <f>Budget!D5</f>
        <v>0</v>
      </c>
    </row>
    <row r="3" spans="1:9" s="10" customFormat="1" ht="12.15" customHeight="1" x14ac:dyDescent="0.25">
      <c r="A3" s="113" t="s">
        <v>192</v>
      </c>
      <c r="B3" s="438">
        <f>Budget!C3</f>
        <v>0</v>
      </c>
      <c r="C3" s="439"/>
      <c r="D3" s="116"/>
      <c r="E3" s="117" t="s">
        <v>188</v>
      </c>
      <c r="F3" s="118">
        <f>Budget!D6</f>
        <v>0</v>
      </c>
      <c r="I3" s="119"/>
    </row>
    <row r="4" spans="1:9" s="10" customFormat="1" ht="12.15" customHeight="1" x14ac:dyDescent="0.25">
      <c r="A4" s="113" t="s">
        <v>193</v>
      </c>
      <c r="B4" s="440">
        <f>Budget!C4</f>
        <v>0</v>
      </c>
      <c r="C4" s="441"/>
      <c r="D4" s="120"/>
      <c r="E4" s="121" t="s">
        <v>194</v>
      </c>
      <c r="F4" s="122">
        <f>Budget!D7</f>
        <v>0</v>
      </c>
      <c r="I4" s="119"/>
    </row>
    <row r="5" spans="1:9" s="10" customFormat="1" ht="12.15" customHeight="1" x14ac:dyDescent="0.25">
      <c r="A5" s="447"/>
      <c r="B5" s="448"/>
      <c r="C5" s="449"/>
      <c r="D5" s="123"/>
      <c r="E5" s="121" t="s">
        <v>195</v>
      </c>
      <c r="F5" s="122">
        <f>Budget!D8</f>
        <v>0</v>
      </c>
      <c r="I5" s="119"/>
    </row>
    <row r="6" spans="1:9" x14ac:dyDescent="0.25">
      <c r="A6" s="124"/>
      <c r="B6" s="125"/>
      <c r="C6" s="125"/>
      <c r="D6" s="125"/>
      <c r="E6" s="125"/>
      <c r="F6" s="126"/>
    </row>
    <row r="7" spans="1:9" ht="13.65" customHeight="1" x14ac:dyDescent="0.25">
      <c r="A7" s="124"/>
      <c r="B7" s="125"/>
      <c r="C7" s="125"/>
      <c r="D7" s="445" t="s">
        <v>176</v>
      </c>
      <c r="E7" s="445" t="s">
        <v>181</v>
      </c>
      <c r="F7" s="445" t="s">
        <v>71</v>
      </c>
    </row>
    <row r="8" spans="1:9" x14ac:dyDescent="0.25">
      <c r="A8" s="124"/>
      <c r="B8" s="125"/>
      <c r="C8" s="125"/>
      <c r="D8" s="446"/>
      <c r="E8" s="446"/>
      <c r="F8" s="446"/>
    </row>
    <row r="9" spans="1:9" x14ac:dyDescent="0.25">
      <c r="A9" s="124"/>
      <c r="B9" s="125"/>
      <c r="C9" s="125"/>
      <c r="D9" s="446"/>
      <c r="E9" s="446"/>
      <c r="F9" s="446"/>
    </row>
    <row r="10" spans="1:9" ht="14.25" customHeight="1" x14ac:dyDescent="0.25">
      <c r="A10" s="124"/>
      <c r="B10" s="125"/>
      <c r="C10" s="125"/>
      <c r="D10" s="128" t="s">
        <v>186</v>
      </c>
      <c r="E10" s="128"/>
      <c r="F10" s="128"/>
    </row>
    <row r="11" spans="1:9" ht="6.75" customHeight="1" x14ac:dyDescent="0.25">
      <c r="A11" s="23"/>
      <c r="B11" s="50"/>
      <c r="C11" s="50"/>
      <c r="D11" s="129"/>
      <c r="E11" s="129"/>
      <c r="F11" s="130"/>
    </row>
    <row r="12" spans="1:9" ht="14.4" x14ac:dyDescent="0.25">
      <c r="A12" s="435" t="s">
        <v>177</v>
      </c>
      <c r="B12" s="436"/>
      <c r="C12" s="437"/>
      <c r="D12" s="131">
        <f>Budget!I11</f>
        <v>0</v>
      </c>
      <c r="E12" s="132"/>
      <c r="F12" s="131">
        <f>D12+E12</f>
        <v>0</v>
      </c>
    </row>
    <row r="13" spans="1:9" ht="6.75" customHeight="1" x14ac:dyDescent="0.25">
      <c r="A13" s="23"/>
      <c r="B13" s="50"/>
      <c r="C13" s="50"/>
      <c r="D13" s="133"/>
      <c r="E13" s="133"/>
      <c r="F13" s="134"/>
    </row>
    <row r="14" spans="1:9" ht="14.4" x14ac:dyDescent="0.25">
      <c r="A14" s="435" t="s">
        <v>110</v>
      </c>
      <c r="B14" s="436"/>
      <c r="C14" s="437"/>
      <c r="D14" s="131">
        <f>Budget!I23</f>
        <v>0</v>
      </c>
      <c r="E14" s="132"/>
      <c r="F14" s="131">
        <f>D14+E14</f>
        <v>0</v>
      </c>
    </row>
    <row r="15" spans="1:9" ht="6.75" customHeight="1" x14ac:dyDescent="0.25">
      <c r="A15" s="23"/>
      <c r="B15" s="50"/>
      <c r="C15" s="50"/>
      <c r="D15" s="133"/>
      <c r="E15" s="133"/>
      <c r="F15" s="134"/>
    </row>
    <row r="16" spans="1:9" ht="14.4" x14ac:dyDescent="0.25">
      <c r="A16" s="435" t="s">
        <v>111</v>
      </c>
      <c r="B16" s="436"/>
      <c r="C16" s="437"/>
      <c r="D16" s="131">
        <f>Budget!I59</f>
        <v>0</v>
      </c>
      <c r="E16" s="132"/>
      <c r="F16" s="131">
        <f>D16+E16</f>
        <v>0</v>
      </c>
    </row>
    <row r="17" spans="1:6" ht="6.75" customHeight="1" x14ac:dyDescent="0.25">
      <c r="A17" s="23"/>
      <c r="B17" s="50"/>
      <c r="C17" s="50"/>
      <c r="D17" s="133"/>
      <c r="E17" s="133"/>
      <c r="F17" s="134"/>
    </row>
    <row r="18" spans="1:6" ht="14.4" x14ac:dyDescent="0.25">
      <c r="A18" s="435" t="s">
        <v>121</v>
      </c>
      <c r="B18" s="436"/>
      <c r="C18" s="437"/>
      <c r="D18" s="131">
        <f>Budget!I71</f>
        <v>0</v>
      </c>
      <c r="E18" s="132"/>
      <c r="F18" s="131">
        <f>D18+E18</f>
        <v>0</v>
      </c>
    </row>
    <row r="19" spans="1:6" ht="6.75" customHeight="1" x14ac:dyDescent="0.25">
      <c r="A19" s="23"/>
      <c r="B19" s="50"/>
      <c r="C19" s="50"/>
      <c r="D19" s="133"/>
      <c r="E19" s="133"/>
      <c r="F19" s="134"/>
    </row>
    <row r="20" spans="1:6" ht="14.4" x14ac:dyDescent="0.25">
      <c r="A20" s="435" t="s">
        <v>127</v>
      </c>
      <c r="B20" s="436"/>
      <c r="C20" s="437"/>
      <c r="D20" s="131">
        <f>Budget!I90</f>
        <v>0</v>
      </c>
      <c r="E20" s="132"/>
      <c r="F20" s="131">
        <f>D20+E20</f>
        <v>0</v>
      </c>
    </row>
    <row r="21" spans="1:6" ht="6.75" customHeight="1" x14ac:dyDescent="0.25">
      <c r="A21" s="23"/>
      <c r="B21" s="50"/>
      <c r="C21" s="50"/>
      <c r="D21" s="133"/>
      <c r="E21" s="133"/>
      <c r="F21" s="134"/>
    </row>
    <row r="22" spans="1:6" ht="14.4" x14ac:dyDescent="0.25">
      <c r="A22" s="435" t="s">
        <v>136</v>
      </c>
      <c r="B22" s="436"/>
      <c r="C22" s="437"/>
      <c r="D22" s="131">
        <f>Budget!I102</f>
        <v>0</v>
      </c>
      <c r="E22" s="132"/>
      <c r="F22" s="131">
        <f>D22+E22</f>
        <v>0</v>
      </c>
    </row>
    <row r="23" spans="1:6" ht="6.75" customHeight="1" x14ac:dyDescent="0.25">
      <c r="A23" s="23"/>
      <c r="B23" s="50"/>
      <c r="C23" s="50"/>
      <c r="D23" s="133"/>
      <c r="E23" s="133"/>
      <c r="F23" s="134"/>
    </row>
    <row r="24" spans="1:6" ht="14.4" x14ac:dyDescent="0.25">
      <c r="A24" s="435" t="s">
        <v>146</v>
      </c>
      <c r="B24" s="436"/>
      <c r="C24" s="437"/>
      <c r="D24" s="131">
        <f>Budget!I114</f>
        <v>0</v>
      </c>
      <c r="E24" s="132"/>
      <c r="F24" s="131">
        <f>D24+E24</f>
        <v>0</v>
      </c>
    </row>
    <row r="25" spans="1:6" ht="6.75" customHeight="1" x14ac:dyDescent="0.25">
      <c r="A25" s="39"/>
      <c r="B25" s="50"/>
      <c r="C25" s="50"/>
      <c r="D25" s="133"/>
      <c r="E25" s="133"/>
      <c r="F25" s="134"/>
    </row>
    <row r="26" spans="1:6" ht="14.4" x14ac:dyDescent="0.25">
      <c r="A26" s="435" t="s">
        <v>154</v>
      </c>
      <c r="B26" s="436"/>
      <c r="C26" s="437"/>
      <c r="D26" s="131">
        <f>Budget!I124</f>
        <v>0</v>
      </c>
      <c r="E26" s="132"/>
      <c r="F26" s="131">
        <f>D26+E26</f>
        <v>0</v>
      </c>
    </row>
    <row r="27" spans="1:6" ht="6.75" customHeight="1" x14ac:dyDescent="0.25">
      <c r="A27" s="23"/>
      <c r="B27" s="50"/>
      <c r="C27" s="50"/>
      <c r="D27" s="133"/>
      <c r="E27" s="133"/>
      <c r="F27" s="134"/>
    </row>
    <row r="28" spans="1:6" ht="14.4" x14ac:dyDescent="0.25">
      <c r="A28" s="435" t="s">
        <v>164</v>
      </c>
      <c r="B28" s="436"/>
      <c r="C28" s="437"/>
      <c r="D28" s="131">
        <f>Budget!I136</f>
        <v>0</v>
      </c>
      <c r="E28" s="132"/>
      <c r="F28" s="131">
        <f>D28+E28</f>
        <v>0</v>
      </c>
    </row>
    <row r="29" spans="1:6" ht="6.75" customHeight="1" thickBot="1" x14ac:dyDescent="0.3">
      <c r="A29" s="23"/>
      <c r="B29" s="50"/>
      <c r="C29" s="50"/>
      <c r="D29" s="135"/>
      <c r="E29" s="135"/>
      <c r="F29" s="136"/>
    </row>
    <row r="30" spans="1:6" ht="15" thickBot="1" x14ac:dyDescent="0.3">
      <c r="A30" s="442" t="s">
        <v>197</v>
      </c>
      <c r="B30" s="443"/>
      <c r="C30" s="444"/>
      <c r="D30" s="137">
        <f>SUM(D12,D14,D16,D18,D20,D22,D24,D26,D28)</f>
        <v>0</v>
      </c>
      <c r="E30" s="137">
        <f>SUM(E12,E14,E16,E18,E20,E22,E24,E26,E28)</f>
        <v>0</v>
      </c>
      <c r="F30" s="138">
        <f>SUM(F12,F14,F16,F18,F20,F22,F24,F26,F28)</f>
        <v>0</v>
      </c>
    </row>
    <row r="31" spans="1:6" ht="6.75" customHeight="1" x14ac:dyDescent="0.25">
      <c r="A31" s="23"/>
      <c r="B31" s="50"/>
      <c r="C31" s="50"/>
      <c r="D31" s="139"/>
      <c r="E31" s="139"/>
      <c r="F31" s="140"/>
    </row>
    <row r="32" spans="1:6" x14ac:dyDescent="0.25">
      <c r="A32" s="141" t="s">
        <v>43</v>
      </c>
      <c r="B32" s="142" t="s">
        <v>174</v>
      </c>
      <c r="C32" s="143"/>
      <c r="D32" s="144">
        <f>Budget!F146</f>
        <v>0</v>
      </c>
      <c r="E32" s="145"/>
      <c r="F32" s="146">
        <f>$D$32+$E$32</f>
        <v>0</v>
      </c>
    </row>
    <row r="33" spans="1:7" x14ac:dyDescent="0.25">
      <c r="A33" s="141"/>
      <c r="B33" s="142"/>
      <c r="C33" s="143"/>
      <c r="D33" s="147" t="e">
        <f>$D$32/$F$4</f>
        <v>#DIV/0!</v>
      </c>
      <c r="E33" s="148"/>
      <c r="F33" s="149" t="e">
        <f>$F$32/$F$5</f>
        <v>#DIV/0!</v>
      </c>
      <c r="G33" s="472" t="s">
        <v>249</v>
      </c>
    </row>
    <row r="34" spans="1:7" x14ac:dyDescent="0.25">
      <c r="A34" s="141" t="s">
        <v>44</v>
      </c>
      <c r="B34" s="142" t="s">
        <v>171</v>
      </c>
      <c r="C34" s="143"/>
      <c r="D34" s="144">
        <f>Budget!F147</f>
        <v>0</v>
      </c>
      <c r="E34" s="145"/>
      <c r="F34" s="146">
        <f>$D$34+$E$34</f>
        <v>0</v>
      </c>
      <c r="G34" s="471"/>
    </row>
    <row r="35" spans="1:7" x14ac:dyDescent="0.25">
      <c r="A35" s="141"/>
      <c r="B35" s="142"/>
      <c r="C35" s="143"/>
      <c r="D35" s="147" t="e">
        <f>$D$34/$F$4</f>
        <v>#DIV/0!</v>
      </c>
      <c r="E35" s="148"/>
      <c r="F35" s="149" t="e">
        <f>$F$34/$F$5</f>
        <v>#DIV/0!</v>
      </c>
      <c r="G35" s="472" t="s">
        <v>250</v>
      </c>
    </row>
    <row r="36" spans="1:7" x14ac:dyDescent="0.25">
      <c r="A36" s="141" t="s">
        <v>70</v>
      </c>
      <c r="B36" s="142" t="s">
        <v>172</v>
      </c>
      <c r="C36" s="143"/>
      <c r="D36" s="144">
        <f>Budget!F148</f>
        <v>0</v>
      </c>
      <c r="E36" s="145"/>
      <c r="F36" s="146">
        <f>$D$36+$E$36</f>
        <v>0</v>
      </c>
    </row>
    <row r="37" spans="1:7" x14ac:dyDescent="0.25">
      <c r="A37" s="150"/>
      <c r="B37" s="60"/>
      <c r="C37" s="151"/>
      <c r="D37" s="147" t="e">
        <f>$D$36/$D$30</f>
        <v>#DIV/0!</v>
      </c>
      <c r="E37" s="148"/>
      <c r="F37" s="149" t="e">
        <f>$F$36/$F$30</f>
        <v>#DIV/0!</v>
      </c>
      <c r="G37" s="473" t="s">
        <v>250</v>
      </c>
    </row>
    <row r="38" spans="1:7" ht="6.75" customHeight="1" thickBot="1" x14ac:dyDescent="0.3">
      <c r="A38" s="23"/>
      <c r="B38" s="60"/>
      <c r="C38" s="60"/>
      <c r="D38" s="139"/>
      <c r="E38" s="139"/>
      <c r="F38" s="140"/>
    </row>
    <row r="39" spans="1:7" ht="15" thickBot="1" x14ac:dyDescent="0.3">
      <c r="A39" s="442" t="s">
        <v>173</v>
      </c>
      <c r="B39" s="443"/>
      <c r="C39" s="444"/>
      <c r="D39" s="137">
        <f>SUM($D$30,$D$32,$D$34,$D$36)</f>
        <v>0</v>
      </c>
      <c r="E39" s="137">
        <f>SUM($E$30,$E$32,$E$34,$E$36)</f>
        <v>0</v>
      </c>
      <c r="F39" s="152">
        <f>SUM($F$30,$F$32,$F$34,$F$36)</f>
        <v>0</v>
      </c>
    </row>
    <row r="40" spans="1:7" ht="14.4" x14ac:dyDescent="0.25">
      <c r="A40" s="101"/>
      <c r="B40" s="102"/>
      <c r="C40" s="102"/>
      <c r="D40" s="139"/>
      <c r="E40" s="139"/>
      <c r="F40" s="140"/>
    </row>
    <row r="41" spans="1:7" ht="14.4" x14ac:dyDescent="0.25">
      <c r="A41" s="153"/>
      <c r="B41" s="154"/>
      <c r="C41" s="154"/>
      <c r="D41" s="155"/>
      <c r="E41" s="155"/>
      <c r="F41" s="156"/>
    </row>
    <row r="74" spans="1:9" x14ac:dyDescent="0.25">
      <c r="A74" s="157"/>
      <c r="B74" s="157"/>
      <c r="C74" s="157"/>
      <c r="D74" s="157"/>
      <c r="E74" s="157"/>
    </row>
    <row r="75" spans="1:9" x14ac:dyDescent="0.25">
      <c r="A75" s="157"/>
      <c r="B75" s="157"/>
      <c r="C75" s="157"/>
      <c r="D75" s="157"/>
      <c r="E75" s="157"/>
    </row>
    <row r="76" spans="1:9" x14ac:dyDescent="0.25">
      <c r="A76" s="157"/>
      <c r="B76" s="157"/>
      <c r="C76" s="450"/>
      <c r="D76" s="450"/>
      <c r="E76" s="450"/>
    </row>
    <row r="77" spans="1:9" x14ac:dyDescent="0.25">
      <c r="A77" s="157"/>
      <c r="B77" s="157"/>
      <c r="C77" s="450"/>
      <c r="D77" s="450"/>
      <c r="E77" s="450"/>
      <c r="H77" s="10"/>
      <c r="I77" s="119"/>
    </row>
    <row r="78" spans="1:9" x14ac:dyDescent="0.25">
      <c r="A78" s="157"/>
      <c r="B78" s="157"/>
      <c r="C78" s="450"/>
      <c r="D78" s="450"/>
      <c r="E78" s="450"/>
    </row>
    <row r="79" spans="1:9" x14ac:dyDescent="0.25">
      <c r="A79" s="157"/>
      <c r="B79" s="157"/>
      <c r="C79" s="157"/>
      <c r="D79" s="450"/>
      <c r="E79" s="450"/>
    </row>
    <row r="80" spans="1:9" x14ac:dyDescent="0.25">
      <c r="A80" s="157"/>
      <c r="B80" s="157"/>
      <c r="C80" s="157"/>
      <c r="D80" s="450"/>
      <c r="E80" s="450"/>
    </row>
    <row r="81" spans="1:5" x14ac:dyDescent="0.25">
      <c r="A81" s="157"/>
      <c r="B81" s="157"/>
      <c r="C81" s="157"/>
      <c r="D81" s="450"/>
      <c r="E81" s="450"/>
    </row>
    <row r="82" spans="1:5" x14ac:dyDescent="0.25">
      <c r="A82" s="157"/>
      <c r="B82" s="157"/>
      <c r="C82" s="157"/>
      <c r="D82" s="450"/>
      <c r="E82" s="450"/>
    </row>
    <row r="83" spans="1:5" x14ac:dyDescent="0.25">
      <c r="A83" s="157"/>
      <c r="B83" s="157"/>
      <c r="C83" s="157"/>
      <c r="D83" s="157"/>
      <c r="E83" s="157"/>
    </row>
    <row r="84" spans="1:5" x14ac:dyDescent="0.25">
      <c r="A84" s="157"/>
      <c r="B84" s="157"/>
      <c r="C84" s="157"/>
      <c r="D84" s="157"/>
      <c r="E84" s="157"/>
    </row>
    <row r="85" spans="1:5" x14ac:dyDescent="0.25">
      <c r="A85" s="157"/>
      <c r="B85" s="157"/>
      <c r="C85" s="157"/>
      <c r="D85" s="157"/>
      <c r="E85" s="157"/>
    </row>
  </sheetData>
  <sheetProtection algorithmName="SHA-512" hashValue="JNg9gehk9IBEjRaLleyjo6aRxj2ZJjS7Kj7MY3mcEbBtq/2kkOih+bKUEab0Gvwz0kw6rIXGyFKH5frKJGkdZQ==" saltValue="uJce9a2DpsVP5ENNcsO/4g==" spinCount="100000" sheet="1" objects="1" scenarios="1"/>
  <customSheetViews>
    <customSheetView guid="{9A0E9925-93C6-4F65-913E-600E7B5E72CA}" showPageBreaks="1" showGridLines="0" printArea="1">
      <selection activeCell="E13" sqref="E13"/>
      <pageMargins left="0.70866141732283472" right="0.70866141732283472" top="0.82677165354330717" bottom="0.74803149606299213" header="0.31496062992125984" footer="0.31496062992125984"/>
      <pageSetup paperSize="9" scale="95" orientation="portrait" r:id="rId1"/>
      <headerFooter>
        <oddHeader>&amp;L&amp;G&amp;R&amp;"Arial,Bold"&amp;16 Récapitulatif
Budget</oddHeader>
        <oddFooter>&amp;L&amp;D&amp;C&amp;8Budget FFL (version 1)&amp;R&amp;P / &amp;N</oddFooter>
      </headerFooter>
    </customSheetView>
  </customSheetViews>
  <mergeCells count="25">
    <mergeCell ref="D81:E81"/>
    <mergeCell ref="D82:E82"/>
    <mergeCell ref="C76:E76"/>
    <mergeCell ref="C77:E77"/>
    <mergeCell ref="C78:E78"/>
    <mergeCell ref="D79:E79"/>
    <mergeCell ref="D80:E80"/>
    <mergeCell ref="D7:D9"/>
    <mergeCell ref="E7:E9"/>
    <mergeCell ref="F7:F9"/>
    <mergeCell ref="B4:C4"/>
    <mergeCell ref="A5:C5"/>
    <mergeCell ref="A39:C39"/>
    <mergeCell ref="A30:C30"/>
    <mergeCell ref="A28:C28"/>
    <mergeCell ref="A26:C26"/>
    <mergeCell ref="A24:C24"/>
    <mergeCell ref="A12:C12"/>
    <mergeCell ref="B3:C3"/>
    <mergeCell ref="B2:C2"/>
    <mergeCell ref="A22:C22"/>
    <mergeCell ref="A20:C20"/>
    <mergeCell ref="A18:C18"/>
    <mergeCell ref="A16:C16"/>
    <mergeCell ref="A14:C14"/>
  </mergeCells>
  <conditionalFormatting sqref="E12 E32">
    <cfRule type="cellIs" dxfId="23" priority="61" operator="equal">
      <formula>0</formula>
    </cfRule>
  </conditionalFormatting>
  <conditionalFormatting sqref="E14">
    <cfRule type="cellIs" dxfId="22" priority="47" operator="equal">
      <formula>0</formula>
    </cfRule>
  </conditionalFormatting>
  <conditionalFormatting sqref="E16">
    <cfRule type="cellIs" dxfId="21" priority="46" operator="equal">
      <formula>0</formula>
    </cfRule>
  </conditionalFormatting>
  <conditionalFormatting sqref="E18">
    <cfRule type="cellIs" dxfId="20" priority="45" operator="equal">
      <formula>0</formula>
    </cfRule>
  </conditionalFormatting>
  <conditionalFormatting sqref="E20">
    <cfRule type="cellIs" dxfId="19" priority="44" operator="equal">
      <formula>0</formula>
    </cfRule>
  </conditionalFormatting>
  <conditionalFormatting sqref="E22">
    <cfRule type="cellIs" dxfId="18" priority="43" operator="equal">
      <formula>0</formula>
    </cfRule>
  </conditionalFormatting>
  <conditionalFormatting sqref="E24">
    <cfRule type="cellIs" dxfId="17" priority="42" operator="equal">
      <formula>0</formula>
    </cfRule>
  </conditionalFormatting>
  <conditionalFormatting sqref="E26">
    <cfRule type="cellIs" dxfId="16" priority="41" operator="equal">
      <formula>0</formula>
    </cfRule>
  </conditionalFormatting>
  <conditionalFormatting sqref="E28">
    <cfRule type="cellIs" dxfId="15" priority="40" operator="equal">
      <formula>0</formula>
    </cfRule>
  </conditionalFormatting>
  <conditionalFormatting sqref="E20">
    <cfRule type="cellIs" dxfId="14" priority="22" operator="equal">
      <formula>0</formula>
    </cfRule>
  </conditionalFormatting>
  <conditionalFormatting sqref="E22">
    <cfRule type="cellIs" dxfId="13" priority="21" operator="equal">
      <formula>0</formula>
    </cfRule>
  </conditionalFormatting>
  <conditionalFormatting sqref="E24">
    <cfRule type="cellIs" dxfId="12" priority="20" operator="equal">
      <formula>0</formula>
    </cfRule>
  </conditionalFormatting>
  <conditionalFormatting sqref="E26">
    <cfRule type="cellIs" dxfId="11" priority="19" operator="equal">
      <formula>0</formula>
    </cfRule>
  </conditionalFormatting>
  <conditionalFormatting sqref="E28">
    <cfRule type="cellIs" dxfId="10" priority="18" operator="equal">
      <formula>0</formula>
    </cfRule>
  </conditionalFormatting>
  <conditionalFormatting sqref="D2:XFD2 A3:XFD4 A1:XFD1 A5 D5:XFD5 A83:XFD1048576 A76:C78 A79:D82 F76:XFD82 A6:XFD75">
    <cfRule type="expression" dxfId="9" priority="11">
      <formula>CELL("protect",A1)=0</formula>
    </cfRule>
  </conditionalFormatting>
  <conditionalFormatting sqref="A2">
    <cfRule type="expression" dxfId="8" priority="10">
      <formula>CELL("protect",A2)=0</formula>
    </cfRule>
  </conditionalFormatting>
  <conditionalFormatting sqref="B2:C2">
    <cfRule type="expression" dxfId="7" priority="9">
      <formula>CELL("protect",B2)=0</formula>
    </cfRule>
  </conditionalFormatting>
  <conditionalFormatting sqref="F35">
    <cfRule type="cellIs" dxfId="6" priority="8" operator="greaterThan">
      <formula>0.11</formula>
    </cfRule>
  </conditionalFormatting>
  <conditionalFormatting sqref="F33">
    <cfRule type="cellIs" dxfId="5" priority="6" operator="greaterThan">
      <formula>0.075</formula>
    </cfRule>
  </conditionalFormatting>
  <conditionalFormatting sqref="D33">
    <cfRule type="cellIs" dxfId="4" priority="5" operator="greaterThan">
      <formula>0.075</formula>
    </cfRule>
  </conditionalFormatting>
  <conditionalFormatting sqref="D35">
    <cfRule type="cellIs" dxfId="3" priority="4" operator="greaterThan">
      <formula>10%</formula>
    </cfRule>
  </conditionalFormatting>
  <conditionalFormatting sqref="D37">
    <cfRule type="cellIs" dxfId="2" priority="3" operator="greaterThan">
      <formula>0.1</formula>
    </cfRule>
  </conditionalFormatting>
  <conditionalFormatting sqref="F39">
    <cfRule type="cellIs" dxfId="0" priority="2" operator="greaterThan">
      <formula>$F$5</formula>
    </cfRule>
    <cfRule type="cellIs" dxfId="1" priority="1" operator="lessThan">
      <formula>$F$5</formula>
    </cfRule>
  </conditionalFormatting>
  <pageMargins left="0.25" right="0.25" top="0.75" bottom="0.75" header="0.3" footer="0.3"/>
  <pageSetup paperSize="9" fitToHeight="0" orientation="portrait" r:id="rId2"/>
  <headerFooter>
    <oddHeader>&amp;L&amp;G&amp;C&amp;"Arial,Bold"&amp;14Mesures Incitatives (M.I.)
&amp;9Partenariats FMC, ICA, IRE&amp;R&amp;"Arial,Bold"&amp;16 &amp;14Récapitulatif Budget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workbookViewId="0">
      <selection sqref="A1:B4"/>
    </sheetView>
  </sheetViews>
  <sheetFormatPr defaultColWidth="8.88671875" defaultRowHeight="13.2" x14ac:dyDescent="0.25"/>
  <cols>
    <col min="1" max="1" width="24.44140625" bestFit="1" customWidth="1"/>
    <col min="2" max="2" width="7.109375" bestFit="1" customWidth="1"/>
  </cols>
  <sheetData>
    <row r="1" spans="1:2" x14ac:dyDescent="0.25">
      <c r="A1" s="3" t="s">
        <v>189</v>
      </c>
      <c r="B1" s="3" t="s">
        <v>190</v>
      </c>
    </row>
    <row r="2" spans="1:2" x14ac:dyDescent="0.25">
      <c r="A2" t="s">
        <v>178</v>
      </c>
      <c r="B2" s="4">
        <v>0.05</v>
      </c>
    </row>
    <row r="3" spans="1:2" x14ac:dyDescent="0.25">
      <c r="A3" t="s">
        <v>179</v>
      </c>
      <c r="B3" s="4">
        <v>0.2</v>
      </c>
    </row>
    <row r="4" spans="1:2" x14ac:dyDescent="0.25">
      <c r="A4" t="s">
        <v>180</v>
      </c>
      <c r="B4" s="4">
        <v>0.1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</vt:lpstr>
      <vt:lpstr>Récapitulatif</vt:lpstr>
      <vt:lpstr>Listes</vt:lpstr>
      <vt:lpstr>Budget!Print_Area</vt:lpstr>
      <vt:lpstr>Récapitulatif!Print_Area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Dondelinger</dc:creator>
  <cp:lastModifiedBy>Alexandra Dondelinger</cp:lastModifiedBy>
  <cp:lastPrinted>2023-09-25T10:11:34Z</cp:lastPrinted>
  <dcterms:created xsi:type="dcterms:W3CDTF">1999-01-25T17:23:27Z</dcterms:created>
  <dcterms:modified xsi:type="dcterms:W3CDTF">2024-11-27T13:13:23Z</dcterms:modified>
</cp:coreProperties>
</file>